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valentyna.stepanets\Desktop\ГБ\ГБ-5\Узагальнений звіт\"/>
    </mc:Choice>
  </mc:AlternateContent>
  <xr:revisionPtr revIDLastSave="0" documentId="13_ncr:1_{1ABBC232-0604-4190-B751-0128B2DE5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Дніпровський район зведена" sheetId="13" r:id="rId1"/>
    <sheet name="Лист1" sheetId="14" r:id="rId2"/>
  </sheets>
  <definedNames>
    <definedName name="_xlnm._FilterDatabase" localSheetId="0" hidden="1">'2021 Дніпровський район зведена'!$A$9:$L$33</definedName>
    <definedName name="_xlnm.Print_Titles" localSheetId="0">'2021 Дніпровський район зведена'!$7:$7</definedName>
    <definedName name="_xlnm.Print_Area" localSheetId="0">'2021 Дніпровський район зведена'!$A$1:$L$33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3" l="1"/>
  <c r="J10" i="13" l="1"/>
  <c r="J11" i="13"/>
  <c r="J22" i="13" l="1"/>
  <c r="J21" i="13"/>
  <c r="J20" i="13"/>
  <c r="J17" i="13"/>
  <c r="J26" i="13" l="1"/>
  <c r="J25" i="13"/>
  <c r="J24" i="13"/>
  <c r="J18" i="13"/>
  <c r="J16" i="13"/>
  <c r="J15" i="13"/>
  <c r="J9" i="13"/>
  <c r="J23" i="13" l="1"/>
  <c r="J19" i="13" l="1"/>
  <c r="J29" i="13" l="1"/>
  <c r="J28" i="13" l="1"/>
  <c r="J27" i="13"/>
  <c r="J12" i="13"/>
  <c r="J14" i="13" l="1"/>
  <c r="J30" i="13" l="1"/>
  <c r="J31" i="13"/>
  <c r="J32" i="13"/>
  <c r="G33" i="13" l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I33" i="13"/>
  <c r="A31" i="13" l="1"/>
  <c r="A32" i="13" s="1"/>
  <c r="J33" i="13"/>
</calcChain>
</file>

<file path=xl/sharedStrings.xml><?xml version="1.0" encoding="utf-8"?>
<sst xmlns="http://schemas.openxmlformats.org/spreadsheetml/2006/main" count="163" uniqueCount="140">
  <si>
    <t>Освоєно</t>
  </si>
  <si>
    <t>%</t>
  </si>
  <si>
    <t>Проблемні питання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</si>
  <si>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</si>
  <si>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</si>
  <si>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</si>
  <si>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</si>
  <si>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</si>
  <si>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</si>
  <si>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</si>
  <si>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</si>
  <si>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</si>
  <si>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</si>
  <si>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</si>
  <si>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>Проєкт   (№, назва, адреса реалізації, Команда)</t>
  </si>
  <si>
    <t>Головний розпорядник бюджетних коштів - Дніпровська районна в місті Києві державна адміністрація</t>
  </si>
  <si>
    <t>№ п/п</t>
  </si>
  <si>
    <t>тис. грн.</t>
  </si>
  <si>
    <t xml:space="preserve">про реалізацію проєктів громадського бюджету м.Києва у 2021 році </t>
  </si>
  <si>
    <t>Управління будівництва Дніпровської РДА. Вдовиченко Олег  Михайлович тел (044) 292-61-05</t>
  </si>
  <si>
    <t>Управління будівництва Дніпровської РДА. Вдовиченко Олег  Михайлович тел (044) 292-61-06</t>
  </si>
  <si>
    <t>Управління будівництва Дніпровської РДА. Вдовиченко Олег  Михайлович тел (044) 292-61-07</t>
  </si>
  <si>
    <t>Управління будівництва Дніпровської РДА. Вдовиченко Олег  Михайлович тел (044) 292-61-08</t>
  </si>
  <si>
    <t>Відділ культури Дніпровської РДА Бакаєва Катерина Борисівна тел (044)558-85-11</t>
  </si>
  <si>
    <t>Проектор,кріплення до проектора, екран для проектора,  комплект Kino SYSTEM 385, мікрофон, генератор мильних пузирів, ролети на вікна</t>
  </si>
  <si>
    <t xml:space="preserve">Мультимедійне обладнання у складі: інтерактивна дошка, проектор, ноутбук </t>
  </si>
  <si>
    <t>Комплект обладнання робочого місця у складі: стіл, стілець, технічно-комп’ютерне обладнання</t>
  </si>
  <si>
    <t>Мати гімнастичні, гімнастичні лави, м’ячі футбольний, гандбольні та баскетбольні, скакалки, тенісні м’ячі, м’ячі-пригуни з ріжками, гімнастичні палиці, обручі гімнастичні, палички естафетні, дуги для підлізання (набір), килимки масажні «Пазли Мікс 6» (набір)</t>
  </si>
  <si>
    <t>Комплект мультимедійного обладнання у складі: інтерактивна панель, підставка, ноутбук</t>
  </si>
  <si>
    <t>Бактерицидні лампи безозонова ЛБК-150Б, лампи бактерицидні, танометр, глюкометр, інфрачервоний термометр, зростомір з вагами, шини для транспортування при переломах, бинти еластичні, кушетка діагностичн, столи інструментальний та маніпуляційний, шафа скляна, шафа архівна, шафа для обягу, папки швидкозшивачі, меблі (стіл письмовий, крісло офісне), БФП, ноутбук</t>
  </si>
  <si>
    <t>Активний звукопідсилювальний комплект, мікшерний пульт, радіосистема, мікрофонні стійки, кабелі, екран, проектор, кронштейн</t>
  </si>
  <si>
    <t>Прожектори підвісні світлодіодні, повнопоротні прожектори кольорові, фаєрбол, лазерна шоу-система, світлодіодні матричні панелі, DMX контролер та радіосистеми з наголовним мікрофоном</t>
  </si>
  <si>
    <t>Проектори та інтерактивні комплекти у складі: інтерактивна дошка, ноутбук</t>
  </si>
  <si>
    <t>Стілець штабельований "Трапеція"</t>
  </si>
  <si>
    <t>Персональні комп’ютери, монітори, ноутбуки, мультимедійний проектор та інтерактивна дошка</t>
  </si>
  <si>
    <t>Пісочниця «Трансформер», будиночок «Сонечко», пральна машина, музичний центр, колонки, машина для миття підлоги, столи та стільці дитячі, стінки дитячі,  шафа для одягу дитяча, Фліпчарт, стеліж виробничий, електрокип'ятильник</t>
  </si>
  <si>
    <t>Навчально-корекційне обладнання з програмним забезпеченням "Світ звуків", БФП,  плита електрична, м'ясорубки, овочерізка, стелаж-сушка для посуду, холодильна шафа, холодильники, пральна машина, тістоміс</t>
  </si>
  <si>
    <t>Столи лабораторні, шафа-стіл приставний, стіл викладоча, стіл демонстраційний, шафа демонстраційна витяжна, столи учнівські лабораторні, шафи для посуду, окуляри захисні, набори мікропрепаратів по біології, датчики, VR окуляри, 3D ручка з
екопластиком, набір пластика для ручки, проектор, смарт дошка, кріплення, колонки, ноутбук, 3D принтер</t>
  </si>
  <si>
    <t>Акустичні системи, кабель, БФП, телевізор, ноутбук, мишка</t>
  </si>
  <si>
    <t>Комплекти лабораторний "Єлектрика і магнетизм"</t>
  </si>
  <si>
    <t>Управління освіти Дніпровської РДА (Дроздова О. Ю.  067 323 70 09, Марисенко С.В. 592 67 63)</t>
  </si>
  <si>
    <t>Закриття вентиляційних каналів на підлозі, демонтаж/монтаж кондиціонерів, улаштування спортивного покриття підлоги, підйомна штора</t>
  </si>
  <si>
    <t>Підготовка технічних вимог. Оголошення та проведення процедур  по закупівлі бібліотечних  меблів, інвентарю,технічних засобів  та збільшення-закупка книжкового фонду</t>
  </si>
  <si>
    <t>ТВ - 27.01.2021</t>
  </si>
  <si>
    <t>ТВ - 22.01.2021р</t>
  </si>
  <si>
    <t>ТВ - 04.02.2021 та КП - 04.02.2021</t>
  </si>
  <si>
    <t xml:space="preserve">ТВ - 02.02.2021 та КП - 02.02.2021 </t>
  </si>
  <si>
    <t>Пісочниці, гірки, гойдалка баланир, гойдалка на пружині, дитячий ігровий комплекс, сійка баскетбольна, лабиринт, лавки, шагохід, колода гімнастична, спортивна стінка, тунель, столики з лавками, дитячі будиночки</t>
  </si>
  <si>
    <t>Встановлення дитячого майданчика школи №65, ремонт бібліотеки школи №158; ремонт музично-спортивної зали ДНЗ №446; встановлення домофонної системи для ДНЗ №701</t>
  </si>
  <si>
    <t>Український колеж імені В. О. Сухомлинського м.Києва (спеціалізована школа №272)               Загоруй Тетяна Антонівна тел.0970311942</t>
  </si>
  <si>
    <t xml:space="preserve">ТВ - уточненні технічних вимог 24.03.2021;  КП - 20.02.2021 </t>
  </si>
  <si>
    <t>ТВ - 28.01.2021  КП - 18.03.2021</t>
  </si>
  <si>
    <t>ТВ - 29.01.2021 КП - 16.03.2021</t>
  </si>
  <si>
    <t>ТВ - 28.01.2021, КП- 12.03.20.21</t>
  </si>
  <si>
    <t>Центр по роботі з дітьми та молоддю за місцем проживання Дніпровського району м.Києва,     Гусак Ю.В. тел. (096)-701-82-35</t>
  </si>
  <si>
    <t>№29 "ВІДКРИЙ МОЖЛИВОСТІ ДИТИНІ в ДНЗ №655"; вул. Курнатовського, 4-В; Команда: Разом до мети!; Лідер команди: Алексіна А.Д.</t>
  </si>
  <si>
    <t>№63 "Мультимедійне обладнання для СЗШ № 184"; вул. Вільде Едуарда, 5; Команда: СЗШ № 184; Лідер команди: Мішина А.С.</t>
  </si>
  <si>
    <t>№65 "Сучасний інформаційний простір в СЗШ № 184"; вул. Вільде Едуарда, 5; Команда: СЗШ № 184; Лідер команди: Мішина А.С.</t>
  </si>
  <si>
    <t>№70 "Здорова дитина - здорова нація в СЗШ № 184"; вул. Вільде Едуарда, 5; Команда: СЗШ № 184; Лідер команди: Мішина А.С.</t>
  </si>
  <si>
    <t>№77 "Доступ до сучасної освіти дітей з особливими освітніми потребами в початковій школі СЗШ № 184"; вул. Вільде Едуарда, 5; Команда: батьки СЗШ № 184; Лідер команди: Дубова М.Н.</t>
  </si>
  <si>
    <t>№94 "Сучасний медичний кабінет в СЗШ №184"; вул. Вільде Едуарда, 5; Команда: батьки СЗШ № 184; Лідер команди: Дубова М.Н.</t>
  </si>
  <si>
    <t>№96 "Культурний відпочинок здобувачів освіти СЗШ № 184"; вул. Вільде Едуарда, 5; Команда: батьки СЗШ № 184; Лідер команди: Дубова М.Н.</t>
  </si>
  <si>
    <t>№136 "Яскравій школі - яскраве світло"; вул. Шалетт Міста, 1-А; Команда: Середня загальноосвітня школа № 258 Дніпровського району м. Києва; Лідер команди: Гаврильченко Н.М.</t>
  </si>
  <si>
    <t>№148 "Сучасна освіта для дошкільнят ДНЗ № 568"; вул. Анатолія Солов’яненка, 4-А; Команда: "Успіх"; Лідер команди: Бишовець Т.В.</t>
  </si>
  <si>
    <t>№439 "Модернізація публічного простору актової зали СШ № 125 м. Києва"; вул. Плеханова, 2; Команда: Адміністрація СШ № 125 м. Києва; Лідер команди: Венцеславська Т.В.</t>
  </si>
  <si>
    <t>№447 "Сучасні комп’ютери для школи №224, школи №137, школи №4 та школи-інтернату №14"; Дніпровський район (вул. М. Кибальчича, 5; вул. Ентузіастів, 7/4; вул. С. Стальського, 26-а; б-р Перова, 3); Лідер команди: Діхтяр А.М.</t>
  </si>
  <si>
    <t>№448 "Дитячі майданчики, обладнання та меблі для ДНЗ №337, ДНЗ №619, ДНЗ №675, ДНЗ №455"; Дніпровський район (вул. Будівельників 24-А; вул. Сосницька, 8-А; вул. Празька, 20-А; вул. Празька, 31-А); Лідер команди: Діхтяр А.М.</t>
  </si>
  <si>
    <t>№453 "Обладнання та меблі для школи №201, школи №146, ДНЗ №700, школи-інтернату №18"; Дніпровський район (б-р Перова, 14 А; просп. Миру, 11; вул. Рогозовська, 4; б-р Перова, 23); Лідер команди: Діхтяр А.М.</t>
  </si>
  <si>
    <t>№559 "Лабораторія “Genius” Український колеж імені В. О. Сухомлинського"; вул. Митрополита Андрея Шептицького, 5-А; Команда: Український колеж імені В. О. Сухомлинського; Лідер команди: Ірина Хован</t>
  </si>
  <si>
    <t>№633 "Зміцнення матеріально-технічної бази садочку № 703. ДВРЗ"; вул. Рогозівська, 10-А; Команда: ДВРЗ; Лідер команди: Гайдай В.В.</t>
  </si>
  <si>
    <t>№967 "Фізико-математичному Русанівському ліцею - обладнання в кабінет фізики"; бульв. Шамо Ігоря, 17-А; Команда: Русанівський ліцей; Лідер команди: Близнюк І.А.</t>
  </si>
  <si>
    <t>№ 1241 "Дитячі і спортивні майданчики для ДНЗ №297, ДНЗ №296, ДНЗ №319, ДНЗ №412"; Дніпровський район (вул. Тампере, 2-А; просп. Миру, 5; просп. Гагаріна 20 -А;  вул. Я.Гашека, 6-А); Лідер команди: Діхтяр А.М.</t>
  </si>
  <si>
    <t>№1295 "Ремонтні роботи у школі №65, школі №158, ДНЗ №701, ДНЗ №446"; Дніпровський район (вул. Челябінська, 5; вул. С. Стальського, 12; вул. Марганецька 26-A;  вул. Празька 4\1); Лідер команди: Діхтяр А.М.</t>
  </si>
  <si>
    <t>№ 78, "Асфальтована безпека "Дивосвіту", вул.Запорожця Петра,8, Лідер команди Алексеєнко Ганна Валеріївна</t>
  </si>
  <si>
    <r>
      <rPr>
        <b/>
        <sz val="14"/>
        <color rgb="FF000000"/>
        <rFont val="Times New Roman"/>
        <family val="1"/>
        <charset val="204"/>
      </rPr>
      <t xml:space="preserve">№204 </t>
    </r>
    <r>
      <rPr>
        <sz val="14"/>
        <color rgb="FF000000"/>
        <rFont val="Times New Roman"/>
        <family val="1"/>
        <charset val="204"/>
      </rPr>
      <t>Сучасний бібліотечний простір "Територія пізнання" бібліотеки №118, вул. Андрія Малишка ,25/1 Лідер команди Гайдученко Олена Олексіївна</t>
    </r>
  </si>
  <si>
    <r>
      <rPr>
        <b/>
        <sz val="14"/>
        <color rgb="FF000000"/>
        <rFont val="Times New Roman"/>
        <family val="1"/>
        <charset val="204"/>
      </rPr>
      <t>№802</t>
    </r>
    <r>
      <rPr>
        <sz val="14"/>
        <color rgb="FF000000"/>
        <rFont val="Times New Roman"/>
        <family val="1"/>
        <charset val="204"/>
      </rPr>
      <t xml:space="preserve"> «Облаштування спортивного залу з настільного тенісу ПК «Ракетка» для проведення тренувань та змагань, вул. Павла Тичини,15; Лідер команди Азиркін Сергій Валерійович</t>
    </r>
  </si>
  <si>
    <t>№ 129,  Ігровий майданчик "Успіх", вулиця Бойченка Олександра, 4-А,Лідер команди Бишовець Тетяна Василівна</t>
  </si>
  <si>
    <t>№ 304, Меморіал "Пам"яті та пошани на вулиці Митрополіта Андрея Шептицького,   Лідер команди Кучерявий Руслан Павлович</t>
  </si>
  <si>
    <t>№ 1769  "Облаштування придомової зони відпочинку" на бульварі Перова,  Кононенко Анастасія Сергіївна</t>
  </si>
  <si>
    <t>ТВ - 22.03.2021 та КП - 22.03.2021</t>
  </si>
  <si>
    <t>ТВ - 24.02.2021  та КП 22.03.2021</t>
  </si>
  <si>
    <t>ТВ - 28.02.2021 та КП 22.03.2021</t>
  </si>
  <si>
    <t>надані авором ТВ по: ДНЗ №№ 296, 319 - 15.04.2021</t>
  </si>
  <si>
    <t>надані авором ТВ по: ДНЗ №446 -  14.04.2021; СЗШ № 158 - 15.04.2021; ДНЗ № 701 - 26.04.2021</t>
  </si>
  <si>
    <t>ТВ - 16.03.2021  та КП - 13.04.2021</t>
  </si>
  <si>
    <t>ТВ - 04.02.2021 та КП - 27.04.2021</t>
  </si>
  <si>
    <t>ТВ - 22.03.2021 та КП - 27.04.2021</t>
  </si>
  <si>
    <t>ТВ - 22.03.2021 та КП - 19.04.2021</t>
  </si>
  <si>
    <t>Благоустрій території, ремонт асфальтового покриття: демонтаж бетонних поребриків та асфальтобетонного покриття, установлення нових бетонних поребриків- 340м, ремонт оглядових колодязів - 8од, улаштування асфальтового покриття-1562м2</t>
  </si>
  <si>
    <t>Улаштування дитячого ігрового майданчика площею 98м2 з розміщенням ігрових елементів : улаштування корита, шару геотекстилю, основ з піску, щебеню,гумове покриття.</t>
  </si>
  <si>
    <t>Влаштування огорожі з металевих стовпів та гнучкого ланцюга - 20п.м; влаштування доріжок із ФЕМів - 50м2; озеленення з внесенням рослинного грунту, посівом газонної трави, садінням кущів, квітів, живої огорожі,установка паркових лавок -1 та флагштоків -2од.</t>
  </si>
  <si>
    <t>Установлення  антивандальних вуличних лав - 10од, урн - 10од.: улаштування твердої основи під лави, доставка, розвантаження та установлення лав та урн.</t>
  </si>
  <si>
    <t>ТВ - 03.02.2021 та КП -19.04.2021</t>
  </si>
  <si>
    <t>ТВ - 03.02.2021 та КП - 15.06.2021</t>
  </si>
  <si>
    <t>ТВ - 22.03.2021  та КП - 15.06.2021</t>
  </si>
  <si>
    <t xml:space="preserve">ТВ - 19.03.2021р. </t>
  </si>
  <si>
    <t xml:space="preserve">07.06.2021; 17.06.2021  </t>
  </si>
  <si>
    <t xml:space="preserve"> 04.06.2021; 29.06.2021; 06.07.2021; 19.08.2021</t>
  </si>
  <si>
    <t>ТВ - 29.01.2021;       КП 27.05.2021</t>
  </si>
  <si>
    <t>21.07.2021; 05.10.2021</t>
  </si>
  <si>
    <r>
      <t xml:space="preserve">https://prozorro.gov.ua/tender/UA-2021-03-22-0105572-с                                              </t>
    </r>
    <r>
      <rPr>
        <b/>
        <sz val="20"/>
        <color theme="1"/>
        <rFont val="Times New Roman"/>
        <family val="1"/>
        <charset val="204"/>
      </rPr>
      <t>Проект завершено</t>
    </r>
  </si>
  <si>
    <r>
      <t xml:space="preserve"> https://prozorro.gov.ua/tender/UA-2021-03-24-005711-b </t>
    </r>
    <r>
      <rPr>
        <sz val="18"/>
        <color rgb="FF000000"/>
        <rFont val="Times New Roman"/>
        <family val="1"/>
        <charset val="204"/>
      </rPr>
      <t xml:space="preserve"> </t>
    </r>
    <r>
      <rPr>
        <b/>
        <sz val="18"/>
        <color rgb="FF000000"/>
        <rFont val="Times New Roman"/>
        <family val="1"/>
        <charset val="204"/>
      </rPr>
      <t>Проект завершено</t>
    </r>
  </si>
  <si>
    <r>
      <t xml:space="preserve">UA-2021-06-07-003600-c-drukovani-knyhy;                         UA-2021-06-17-004907-b-mebli;                                           UA-2021-06-10-005135-c-televizijne-j-audiovizualne-obladnannya-multymedijnyj-kompleks.  </t>
    </r>
    <r>
      <rPr>
        <sz val="18"/>
        <color theme="1"/>
        <rFont val="Times New Roman"/>
        <family val="1"/>
        <charset val="204"/>
      </rPr>
      <t xml:space="preserve"> </t>
    </r>
    <r>
      <rPr>
        <b/>
        <sz val="18"/>
        <color theme="1"/>
        <rFont val="Times New Roman"/>
        <family val="1"/>
        <charset val="204"/>
      </rPr>
      <t>Проект завершено</t>
    </r>
  </si>
  <si>
    <r>
      <t xml:space="preserve">https://prozorro.gov.ua/tender/UA-2021-04-22-009355-а                                                     </t>
    </r>
    <r>
      <rPr>
        <b/>
        <sz val="18"/>
        <color theme="1"/>
        <rFont val="Times New Roman"/>
        <family val="1"/>
        <charset val="204"/>
      </rPr>
      <t>Проект  завершено</t>
    </r>
  </si>
  <si>
    <r>
      <t>https://prozorro.gov.ua/tender/UA-2021-03-19-006209-c</t>
    </r>
    <r>
      <rPr>
        <b/>
        <sz val="18"/>
        <color theme="1"/>
        <rFont val="Times New Roman"/>
        <family val="1"/>
        <charset val="204"/>
      </rPr>
      <t>Проєкт завершено</t>
    </r>
    <r>
      <rPr>
        <sz val="14"/>
        <color theme="1"/>
        <rFont val="Times New Roman"/>
        <family val="1"/>
        <charset val="204"/>
      </rPr>
      <t>.</t>
    </r>
  </si>
  <si>
    <r>
      <t xml:space="preserve">UA-2021-05-28-005684-b </t>
    </r>
    <r>
      <rPr>
        <b/>
        <sz val="18"/>
        <rFont val="Times New Roman"/>
        <family val="1"/>
        <charset val="204"/>
      </rPr>
      <t>Проект завершено</t>
    </r>
  </si>
  <si>
    <t>19.04.2021; 17.06.2021; 16.08.2021; 27.08.2021</t>
  </si>
  <si>
    <t>23.07.2021; 06.08.2021; 27.08.2021; 14.09.2021; 15.11.2021</t>
  </si>
  <si>
    <r>
      <t xml:space="preserve"> https://prozorro.gov.ua/tender/UA-2021-05-07-006579-b                                               </t>
    </r>
    <r>
      <rPr>
        <b/>
        <sz val="18"/>
        <rFont val="Times New Roman"/>
        <family val="1"/>
        <charset val="204"/>
      </rPr>
      <t>Проект завершено</t>
    </r>
  </si>
  <si>
    <t>21.07.2021; 11.11.2021</t>
  </si>
  <si>
    <r>
      <t xml:space="preserve">UA-2021-06-16-009707-b    UA-2021-09-14-001359-c    </t>
    </r>
    <r>
      <rPr>
        <b/>
        <sz val="14"/>
        <rFont val="Times New Roman"/>
        <family val="1"/>
        <charset val="204"/>
      </rPr>
      <t>ПРОЄКТ ЗАВЕРШЕНО</t>
    </r>
    <r>
      <rPr>
        <sz val="14"/>
        <rFont val="Times New Roman"/>
        <family val="1"/>
        <charset val="204"/>
      </rPr>
      <t xml:space="preserve">. </t>
    </r>
  </si>
  <si>
    <t>29.03.2021; 16.08.2021; 01.11.2021;  08.12.2021</t>
  </si>
  <si>
    <r>
      <t xml:space="preserve">UA-2021-02-11-001225-b  UA-2021-07-07-002622-b  UA-2021-09-28-000637-c     UA-2021-11-09-007332-b </t>
    </r>
    <r>
      <rPr>
        <b/>
        <sz val="14"/>
        <rFont val="Times New Roman"/>
        <family val="1"/>
        <charset val="204"/>
      </rPr>
      <t>ПРОЄКТ ЗАВЕРШЕНО</t>
    </r>
    <r>
      <rPr>
        <sz val="14"/>
        <rFont val="Times New Roman"/>
        <family val="1"/>
        <charset val="204"/>
      </rPr>
      <t>.</t>
    </r>
    <r>
      <rPr>
        <sz val="14"/>
        <color rgb="FFFF0000"/>
        <rFont val="Times New Roman"/>
        <family val="1"/>
        <charset val="204"/>
      </rPr>
      <t/>
    </r>
  </si>
  <si>
    <t>07.06.2021; 16.08.2021; 05.10.2021; 08.12.2021</t>
  </si>
  <si>
    <r>
      <t xml:space="preserve">UA-2021-04-15-013006-b ;  UA-2021-07-07-002622-b ;   UA-2021-09-03-005031-b ; UA-2021-10-29-003612-a    </t>
    </r>
    <r>
      <rPr>
        <b/>
        <sz val="14"/>
        <rFont val="Times New Roman"/>
        <family val="1"/>
        <charset val="204"/>
      </rPr>
      <t xml:space="preserve">ПРОЄКТ ЗАВЕРШЕНО. </t>
    </r>
  </si>
  <si>
    <r>
      <t xml:space="preserve">UA-2021-06-16-008414-b, UA-2021-06-11-005720-b ,  UA-2021-08-10-002418-a , UA-2021-10-12-006272-c, UA-2021-07-16-003720-a  </t>
    </r>
    <r>
      <rPr>
        <b/>
        <sz val="14"/>
        <rFont val="Times New Roman"/>
        <family val="1"/>
        <charset val="204"/>
      </rPr>
      <t xml:space="preserve">ПРОЄКТ ЗАВЕРШЕНО. </t>
    </r>
  </si>
  <si>
    <t>13.04.2021; 06.08.2021; 27.08.2021; 01.11.2021; 11.11.2021</t>
  </si>
  <si>
    <r>
      <t xml:space="preserve">UA-2021-03-24-000565-c (СЗШ № 201) ; UA-2021-06-24-003459-b 9 (школа-інтернат №18) ;  UA-2021-06-11-005720-b (школа № 146 та ДНЗ 700) ; UA-2021-09-28-000637-c (СЗШ №201); UA-2021-09-14-001359-c (ДНЗ №700, Інтернат 18)   </t>
    </r>
    <r>
      <rPr>
        <b/>
        <sz val="14"/>
        <rFont val="Times New Roman"/>
        <family val="1"/>
        <charset val="204"/>
      </rPr>
      <t xml:space="preserve">ПРОЄКТ ЗАВЕРШЕНО. </t>
    </r>
  </si>
  <si>
    <t>14.04.2021;  07.05.2021; 13.12.2021</t>
  </si>
  <si>
    <r>
      <t xml:space="preserve">UA-2021-03-27-002942-c     UA-2021-03-29-007725-c      UA-2021-11-23-009264-a       </t>
    </r>
    <r>
      <rPr>
        <b/>
        <sz val="14"/>
        <color theme="1"/>
        <rFont val="Times New Roman"/>
        <family val="1"/>
        <charset val="204"/>
      </rPr>
      <t>ПРОЕКТ ЗАВЕРШЕНО</t>
    </r>
  </si>
  <si>
    <t>05.07.2021; 16.08.2021; 05.10.2021; 15.11.2021; 25.11.2021</t>
  </si>
  <si>
    <r>
      <t xml:space="preserve">UA-2021-06-14-012499-b ; UA-2021-07-07-002622-b ; UA-2021-09-03-004814-b; UA-2021-10-12-006272-c ; UA-2021-11-05-006805-b. </t>
    </r>
    <r>
      <rPr>
        <b/>
        <sz val="14"/>
        <rFont val="Times New Roman"/>
        <family val="1"/>
        <charset val="204"/>
      </rPr>
      <t>ПРОЄКТ ЗАВЕРШЕНО.</t>
    </r>
  </si>
  <si>
    <t>25.03.2021; 10.12.2021</t>
  </si>
  <si>
    <r>
      <t xml:space="preserve">UA-2021-03-04-011830-c  UA-2021-11-10-016724-a </t>
    </r>
    <r>
      <rPr>
        <b/>
        <sz val="14"/>
        <color theme="1"/>
        <rFont val="Times New Roman"/>
        <family val="1"/>
        <charset val="204"/>
      </rPr>
      <t xml:space="preserve"> ПРОЄКТ ЗАВЕРШЕНО.</t>
    </r>
    <r>
      <rPr>
        <sz val="14"/>
        <color theme="1"/>
        <rFont val="Times New Roman"/>
        <family val="1"/>
        <charset val="204"/>
      </rPr>
      <t xml:space="preserve"> </t>
    </r>
  </si>
  <si>
    <t>23.07.2021; 10.12.2021</t>
  </si>
  <si>
    <r>
      <t xml:space="preserve">UA-2021-06-18-012638-c; UA-2021-11-10-016724-a                                                      </t>
    </r>
    <r>
      <rPr>
        <b/>
        <sz val="18"/>
        <color theme="1"/>
        <rFont val="Times New Roman"/>
        <family val="1"/>
        <charset val="204"/>
      </rPr>
      <t>Проєкт завершено</t>
    </r>
  </si>
  <si>
    <r>
      <t xml:space="preserve">UA-2021-03-25-005385-c; UA-2021-06-01-002898-c;  UA-2021-07-07-002622-b ; UA-2021-07-16-003720-a  </t>
    </r>
    <r>
      <rPr>
        <b/>
        <sz val="14"/>
        <rFont val="Times New Roman"/>
        <family val="1"/>
        <charset val="204"/>
      </rPr>
      <t xml:space="preserve">ПРОЄКТ ЗАВЕРШЕНО. </t>
    </r>
  </si>
  <si>
    <r>
      <t xml:space="preserve">https://prozorro.gov.ua/tender/UA-2021-09-03-005031-b </t>
    </r>
    <r>
      <rPr>
        <b/>
        <sz val="14"/>
        <rFont val="Times New Roman"/>
        <family val="1"/>
        <charset val="204"/>
      </rPr>
      <t xml:space="preserve">ПРОЄКТ ЗАВЕРШЕНО. </t>
    </r>
  </si>
  <si>
    <t>05.10.2021; 10.12.2021; 10.12.2021</t>
  </si>
  <si>
    <r>
      <t xml:space="preserve">UA-2021-09-03-004814-b ;  UA-2021-11-10-016724-a ;   UA-2021-10-26-003067-c  ;  UA-2021-12-03-007037-a </t>
    </r>
    <r>
      <rPr>
        <b/>
        <sz val="14"/>
        <rFont val="Times New Roman"/>
        <family val="1"/>
        <charset val="204"/>
      </rPr>
      <t xml:space="preserve">ПРОЄКТ ЗАВЕРШЕНО. </t>
    </r>
  </si>
  <si>
    <t>29.04.2021; 29.11.2021;  07.12.2021; 10.12.2021</t>
  </si>
  <si>
    <r>
      <t>UA-2021-03-23-009817-c ; UA-2021-10-26-003067-c  ; UA-2021-10-26-003067-c  ; UA-2021-11-12-011176-a  ; UA-2021-11-01-013550-a</t>
    </r>
    <r>
      <rPr>
        <b/>
        <sz val="14"/>
        <rFont val="Times New Roman"/>
        <family val="1"/>
        <charset val="204"/>
      </rPr>
      <t xml:space="preserve"> ПРОЄКТ ЗАВЕРШЕНО. </t>
    </r>
  </si>
  <si>
    <r>
      <t xml:space="preserve">UA-2021-06-16-009707-b ,  UA-2021-09-03-004814-b  </t>
    </r>
    <r>
      <rPr>
        <b/>
        <sz val="14"/>
        <rFont val="Times New Roman"/>
        <family val="1"/>
        <charset val="204"/>
      </rPr>
      <t>ПРОЄКТ ЗАВЕРШЕНО</t>
    </r>
  </si>
  <si>
    <t>26.04.2021; 29.06.2021; 26.08.2021; 05.10.2021; 08.12.2021; 10.12.2021</t>
  </si>
  <si>
    <r>
      <t xml:space="preserve">UA-2021-03-24-003497-c ; UA-2021-06-01-004866-c ; UA-2021-07-07-002622-b ; UA-2021-09-03-004814-b ; UA-2021-11-12-013634-a  UA-2021-10-26-003067-c   </t>
    </r>
    <r>
      <rPr>
        <b/>
        <sz val="14"/>
        <rFont val="Times New Roman"/>
        <family val="1"/>
        <charset val="204"/>
      </rPr>
      <t xml:space="preserve">ПРОЄКТ ЗАВЕРШЕНО. </t>
    </r>
  </si>
  <si>
    <t>16.06.2021; 08.12.2021</t>
  </si>
  <si>
    <r>
      <t xml:space="preserve">UA-2021-05-07-006579-b   UA-2021-11-12-013634-a  </t>
    </r>
    <r>
      <rPr>
        <b/>
        <sz val="14"/>
        <rFont val="Times New Roman"/>
        <family val="1"/>
        <charset val="204"/>
      </rPr>
      <t>ПРОЄКТ ЗАВЕРШЕНО</t>
    </r>
  </si>
  <si>
    <r>
      <t xml:space="preserve">https://prozorro.gov.ua/tender/UA-2021-05-12-001173-b (ДНЗ № 701);  https://prozorro.gov.ua/tender/UA-2021-04-29-006749-c (ДНЗ № 446 ); https://prozorro.gov.ua/tender/UA-2021-06-17-008791-b (Школа №65 )  https://prozorro.gov.ua/tender/UA-2021-07-01-002614-b (школа №158) </t>
    </r>
    <r>
      <rPr>
        <b/>
        <sz val="14"/>
        <color theme="1"/>
        <rFont val="Times New Roman"/>
        <family val="1"/>
        <charset val="204"/>
      </rPr>
      <t xml:space="preserve">ПРОЄКТ ЗАВЕРШЕНО. </t>
    </r>
  </si>
  <si>
    <t>економія</t>
  </si>
  <si>
    <t>Січень-грудень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</si>
</sst>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2" fontId="8" fillId="0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2" fontId="11" fillId="0" borderId="1" xfId="0" applyNumberFormat="1" applyFont="1" applyBorder="1" applyAlignment="1">
      <alignment vertical="top" wrapText="1"/>
    </xf>
    <xf numFmtId="0" fontId="8" fillId="0" borderId="3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3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2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/>
    </xf>
    <xf numFmtId="14" fontId="8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14" fontId="9" fillId="0" borderId="1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8" fillId="0" borderId="0" xfId="0" applyFont="1" applyAlignment="1">
      <alignment vertical="top" wrapText="1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3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center" vertical="top" wrapText="1"/>
    </xf>
    <xf numFmtId="14" fontId="8" fillId="2" borderId="3" xfId="0" applyNumberFormat="1" applyFont="1" applyFill="1" applyBorder="1" applyAlignment="1">
      <alignment horizontal="left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top"/>
    </xf>
    <xf numFmtId="0" fontId="8" fillId="4" borderId="1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14" fontId="8" fillId="2" borderId="5" xfId="0" applyNumberFormat="1" applyFont="1" applyFill="1" applyBorder="1" applyAlignment="1">
      <alignment horizontal="left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top" wrapText="1"/>
    </xf>
    <xf numFmtId="14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4" fontId="14" fillId="2" borderId="9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">
    <cellStyle name="Гіперпосилання" xfId="3" builtinId="8"/>
    <cellStyle name="Звичайний" xfId="0" builtinId="0"/>
    <cellStyle name="Звичайний 2" xfId="2" xr:uid="{00000000-0005-0000-0000-000001000000}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zorro.gov.ua/tender/UA-2021-03-03-005883-a%20(&#1085;&#1086;&#1091;&#1090;&#1073;&#1091;&#1082;%206&#1096;&#1090;.+%20&#1041;&#1060;&#1055;%206&#1096;&#1090;.)%20&#1074;&#1085;&#1077;&#1089;&#1077;&#1085;&#1086;%20&#1079;&#1084;&#1110;&#1085;&#1080;%20&#1076;&#1086;%20&#1090;&#1077;&#1085;&#1076;&#1077;&#1088;&#1085;&#1086;&#1111;%20&#1076;&#1086;&#1082;&#1091;&#1084;&#1077;&#1085;&#1090;&#1072;&#1094;&#1110;&#1111;%20&#1079;&#1075;&#1110;&#1076;&#1085;&#1086;%20&#1088;&#1110;&#1096;&#1077;&#1085;&#1085;&#1103;%20&#1040;&#1085;&#1090;&#1080;&#1084;&#1086;&#1085;&#1086;&#1087;&#1086;&#1083;&#1100;&#1085;&#1086;&#1075;&#1086;%20&#1082;&#1086;&#1084;&#1110;&#1090;&#1077;&#1090;&#1091;%20&#1059;&#1082;&#1088;&#1072;&#1111;&#1085;&#1080;%20&#1074;&#1110;&#1076;%2015.06.2021%20&#8470;13516-&#1088;/&#1087;&#1082;-&#1087;&#1079;" TargetMode="External"/><Relationship Id="rId13" Type="http://schemas.openxmlformats.org/officeDocument/2006/relationships/hyperlink" Target="https://prozorro.gov.ua/tender/UA-2021-09-03-005031-b" TargetMode="External"/><Relationship Id="rId3" Type="http://schemas.openxmlformats.org/officeDocument/2006/relationships/hyperlink" Target="https://prozorro.gov.ua/tender/UA-2021-04-22-009355-&#1072;%20%20%20%20%20%20%20%20%20%20%20%20%20%20%20%20%20%20%20%20%20%20%20%20%20%20%20%20%20%20%20%20%20%20%20%20%20%20%20%20%20%20%20%20%20%20%20%20%20%20%20%20%20&#1055;&#1088;&#1086;&#1077;&#1082;&#1090;%20%20&#1047;&#1072;&#1074;&#1077;&#1088;&#1096;&#1077;&#1085;&#1086;" TargetMode="External"/><Relationship Id="rId7" Type="http://schemas.openxmlformats.org/officeDocument/2006/relationships/hyperlink" Target="https://prozorro.gov.ua/tender/UA-2021-06-16-009707-b%20-%20&#1110;&#1085;&#1090;&#1077;&#1088;&#1072;&#1082;&#1090;&#1080;&#1074;&#1085;&#1072;%20&#1087;&#1072;&#1085;&#1077;&#1083;&#1100;,%20&#1087;&#1088;&#1080;&#1076;&#1073;&#1072;&#1085;&#1085;&#1103;%20&#1085;&#1086;&#1091;&#1090;&#1073;&#1091;&#1082;&#1110;&#1074;%20UA-2021-09-03-004814-b,%20&#1072;&#1091;&#1082;&#1094;&#1110;&#1086;&#1085;%20&#1086;&#1095;&#1110;&#1082;&#1091;&#1108;&#1090;&#1100;&#1089;&#1103;%2021.09.2021" TargetMode="External"/><Relationship Id="rId12" Type="http://schemas.openxmlformats.org/officeDocument/2006/relationships/hyperlink" Target="https://prozorro.gov.ua/tender/UA-2021-06-16-009707-b%20&#1055;&#1056;&#1054;&#1028;&#1050;&#1058;%20&#1047;&#1040;&#1042;&#1045;&#1056;&#1064;&#1045;&#1053;&#1054;.%20&#1045;&#1082;&#1086;&#1085;&#1086;&#1084;&#1110;&#1103;%20&#1082;&#1086;&#1096;&#1090;&#1110;&#1074;,%20&#1097;&#1086;%20&#1091;&#1090;&#1074;&#1086;&#1088;&#1080;&#1083;&#1072;&#1089;&#1103;%20&#1079;&#1072;%20&#1088;&#1077;&#1079;&#1091;&#1083;&#1100;&#1090;&#1072;&#1090;&#1072;&#1084;&#1080;%20&#1090;&#1086;&#1088;&#1075;&#1110;&#1074;%20&#1073;&#1091;&#1076;&#1077;%20&#1086;&#1089;&#1074;&#1086;&#1108;&#1085;&#1072;%20&#1087;&#1110;&#1089;&#1083;&#1103;%20&#1086;&#1090;&#1088;&#1080;&#1084;&#1072;&#1085;&#1085;&#1103;%20&#1091;&#1090;&#1086;&#1095;&#1085;&#1077;&#1085;&#1086;&#1075;&#1086;%20&#1088;&#1086;&#1079;&#1088;&#1072;&#1093;&#1091;&#1085;&#1082;&#1091;/&#1082;&#1086;&#1096;&#1090;&#1086;&#1088;&#1080;&#1089;&#1072;%20&#1087;&#1088;&#1086;&#1108;&#1082;&#1090;&#1072;%20&#1074;&#1110;&#1076;%20&#1040;&#1074;&#1090;&#1086;&#1088;&#1072;" TargetMode="External"/><Relationship Id="rId2" Type="http://schemas.openxmlformats.org/officeDocument/2006/relationships/hyperlink" Target="https://prozorro.gov.ua/tender/UA-2021-03-19-006209-c%20%20%20%20&#1055;&#1088;&#1086;&#1108;&#1082;&#1090;%20&#1079;&#1072;&#1074;&#1077;&#1088;&#1096;&#1077;&#1085;&#1086;." TargetMode="External"/><Relationship Id="rId1" Type="http://schemas.openxmlformats.org/officeDocument/2006/relationships/hyperlink" Target="https://prozorro.gov.ua/tender/UA-2021-03-22-0105572-&#1089;%20%20%20%20%20%20%20%20%20%20%20%20%20%20%20%20%20%20%20%20%20%20%20%20%20%20%20%20%20%20%20%20%20%20%20%20%20%20%20%20%20%20%20%20%20%20&#1055;&#1088;&#1086;&#1077;&#1082;&#1090;%20&#1079;&#1072;&#1074;&#1077;&#1088;&#1096;&#1077;&#1085;&#1086;" TargetMode="External"/><Relationship Id="rId6" Type="http://schemas.openxmlformats.org/officeDocument/2006/relationships/hyperlink" Target="https://prozorro.gov.ua/tender/UA-2021-06-18-012638-c%20%20%20%20%20%20%20%20%20%20%20%20%20%20%20%20%20%20%20%20%20%20%20%20%20%20%20%20%20%20%20%20%20%20%20%20%20%20%20%20%20%20%20%20%20%20%20%20%20%20%20%20%20%20&#1055;&#1088;&#1086;&#1108;&#1082;&#1090;%20&#1079;&#1072;&#1074;&#1077;&#1088;&#1096;&#1077;&#1085;&#1086;" TargetMode="External"/><Relationship Id="rId11" Type="http://schemas.openxmlformats.org/officeDocument/2006/relationships/hyperlink" Target="https://prozorro.gov.ua/tender/UA-2021-02-11-001225-b%20&#1053;&#1072;%20&#1077;&#1082;&#1086;&#1085;&#1086;&#1084;&#1110;&#1102;%20&#1082;&#1086;&#1096;&#1090;&#1110;&#1074;,%20&#1097;&#1086;%20&#1091;&#1090;&#1074;&#1086;&#1088;&#1080;&#1083;&#1072;&#1089;&#1103;%20&#1079;&#1072;%20&#1088;&#1077;&#1079;&#1091;&#1083;&#1100;&#1090;&#1072;&#1090;&#1072;&#1084;&#1080;%20&#1090;&#1086;&#1088;&#1075;&#1110;&#1074;,%20&#1087;&#1110;&#1089;&#1083;&#1103;%20&#1085;&#1072;&#1076;&#1072;&#1085;&#1085;&#1103;%20&#1072;&#1074;&#1090;&#1086;&#1088;&#1086;&#1084;%20&#1090;&#1077;&#1093;&#1085;&#1110;&#1095;&#1085;&#1080;&#1093;%20&#1074;&#1080;&#1084;&#1086;&#1075;%20&#1073;&#1091;&#1076;&#1077;%20&#1086;&#1075;&#1086;&#1083;&#1086;&#1096;&#1077;&#1085;&#1072;%20&#1087;&#1088;&#1086;&#1094;&#1077;&#1076;&#1091;&#1086;&#1072;%20&#1079;&#1072;&#1082;&#1091;&#1087;&#1110;&#1074;&#1083;&#1110;." TargetMode="External"/><Relationship Id="rId5" Type="http://schemas.openxmlformats.org/officeDocument/2006/relationships/hyperlink" Target="https://prozorro.gov.ua/tender/UA-2021-05-07-006579-b%20&#1055;&#1056;&#1054;&#1028;&#1050;&#1058;%20&#1047;&#1040;&#1042;&#1045;&#1056;&#1064;&#1045;&#1053;&#1054;" TargetMode="External"/><Relationship Id="rId10" Type="http://schemas.openxmlformats.org/officeDocument/2006/relationships/hyperlink" Target="https://prozorro.gov.ua/tender/UA-2021-05-07-006579-b%20&#1055;&#1056;&#1054;&#1028;&#1050;&#1058;%20&#1047;&#1040;&#1042;&#1045;&#1056;&#1064;&#1045;&#1053;&#1054;.%20&#1045;&#1082;&#1086;&#1085;&#1086;&#1084;&#1110;&#1103;%20&#1082;&#1086;&#1096;&#1090;&#1110;&#1074;,%20&#1097;&#1086;%20&#1091;&#1090;&#1074;&#1086;&#1088;&#1080;&#1083;&#1072;&#1089;&#1103;%20&#1079;&#1072;%20&#1088;&#1077;&#1079;&#1091;&#1083;&#1100;&#1090;&#1072;&#1090;&#1072;&#1084;&#1080;%20&#1090;&#1086;&#1088;&#1075;&#1110;&#1074;%20&#1073;&#1091;&#1076;&#1077;%20&#1086;&#1089;&#1074;&#1086;&#1108;&#1085;&#1072;%20&#1087;&#1110;&#1089;&#1083;&#1103;%20&#1086;&#1090;&#1088;&#1080;&#1084;&#1072;&#1085;&#1085;&#1103;%20&#1091;&#1090;&#1086;&#1095;&#1085;&#1077;&#1085;&#1086;&#1075;&#1086;%20&#1088;&#1086;&#1079;&#1088;&#1072;&#1093;&#1091;&#1085;&#1082;&#1091;/&#1082;&#1086;&#1096;&#1090;&#1086;&#1088;&#1080;&#1089;&#1072;%20&#1087;&#1088;&#1086;&#1108;&#1082;&#1090;&#1072;%20&#1074;&#1110;&#1076;%20&#1040;&#1074;&#1090;&#1086;&#1088;&#1072;" TargetMode="External"/><Relationship Id="rId4" Type="http://schemas.openxmlformats.org/officeDocument/2006/relationships/hyperlink" Target="https://prozorro.gov.ua/tender/UA-2021-03-23-009817-c" TargetMode="External"/><Relationship Id="rId9" Type="http://schemas.openxmlformats.org/officeDocument/2006/relationships/hyperlink" Target="https://prozorro.gov.ua/tender/UA-2021-03-25-005385-c%20(&#1040;&#1087;&#1072;&#1088;&#1072;&#1090;&#1091;&#1088;&#1072;%20&#1076;&#1083;&#1103;%20&#1079;&#1072;&#1087;&#1080;&#1089;&#1091;%20&#1090;&#1072;%20&#1074;&#1110;&#1076;&#1090;&#1074;&#1086;&#1088;&#1077;&#1085;&#1085;&#1103;%20&#1072;&#1091;&#1076;&#1110;&#1086;-%20&#1090;&#1072;%20&#1074;&#1110;&#1076;&#1077;&#1086;&#1084;&#1072;&#1090;&#1077;&#1088;&#1110;&#1072;&#1083;&#1091;)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view="pageBreakPreview" zoomScale="62" zoomScaleNormal="62" zoomScaleSheetLayoutView="6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9" sqref="P9"/>
    </sheetView>
  </sheetViews>
  <sheetFormatPr defaultColWidth="9.140625" defaultRowHeight="15" x14ac:dyDescent="0.25"/>
  <cols>
    <col min="1" max="1" width="5.5703125" style="12" customWidth="1"/>
    <col min="2" max="2" width="46.140625" style="12" customWidth="1"/>
    <col min="3" max="3" width="50" style="12" customWidth="1"/>
    <col min="4" max="4" width="39.28515625" style="12" customWidth="1"/>
    <col min="5" max="5" width="27.42578125" style="57" customWidth="1"/>
    <col min="6" max="6" width="18.140625" style="57" customWidth="1"/>
    <col min="7" max="7" width="14.7109375" style="58" customWidth="1"/>
    <col min="8" max="8" width="49.140625" style="59" customWidth="1"/>
    <col min="9" max="9" width="11.140625" style="58" customWidth="1"/>
    <col min="10" max="10" width="10.5703125" style="58" customWidth="1"/>
    <col min="11" max="11" width="18.42578125" style="12" customWidth="1"/>
    <col min="12" max="12" width="15.85546875" style="12" customWidth="1"/>
    <col min="13" max="16" width="9.140625" style="11"/>
    <col min="17" max="16384" width="9.140625" style="12"/>
  </cols>
  <sheetData>
    <row r="1" spans="1:16" s="10" customFormat="1" ht="23.25" customHeight="1" x14ac:dyDescent="0.25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9"/>
      <c r="N1" s="9"/>
      <c r="O1" s="9"/>
      <c r="P1" s="9"/>
    </row>
    <row r="2" spans="1:16" s="10" customFormat="1" ht="22.5" x14ac:dyDescent="0.25">
      <c r="A2" s="123" t="s">
        <v>18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9"/>
      <c r="N2" s="9"/>
      <c r="O2" s="9"/>
      <c r="P2" s="9"/>
    </row>
    <row r="3" spans="1:16" ht="24" customHeight="1" x14ac:dyDescent="0.35">
      <c r="A3" s="18"/>
      <c r="B3" s="18"/>
      <c r="C3" s="18"/>
      <c r="D3" s="18"/>
      <c r="E3" s="47"/>
      <c r="F3" s="48"/>
      <c r="G3" s="49"/>
      <c r="H3" s="50"/>
      <c r="I3" s="124" t="s">
        <v>139</v>
      </c>
      <c r="J3" s="124"/>
      <c r="K3" s="124"/>
      <c r="L3" s="124"/>
    </row>
    <row r="4" spans="1:16" s="10" customFormat="1" ht="24" customHeight="1" x14ac:dyDescent="0.25">
      <c r="A4" s="119" t="s">
        <v>16</v>
      </c>
      <c r="B4" s="125" t="s">
        <v>14</v>
      </c>
      <c r="C4" s="132" t="s">
        <v>13</v>
      </c>
      <c r="D4" s="119" t="s">
        <v>12</v>
      </c>
      <c r="E4" s="120" t="s">
        <v>8</v>
      </c>
      <c r="F4" s="120" t="s">
        <v>5</v>
      </c>
      <c r="G4" s="127" t="s">
        <v>6</v>
      </c>
      <c r="H4" s="121" t="s">
        <v>7</v>
      </c>
      <c r="I4" s="126"/>
      <c r="J4" s="126"/>
      <c r="K4" s="126"/>
      <c r="L4" s="126"/>
      <c r="M4" s="9"/>
      <c r="N4" s="9"/>
      <c r="O4" s="9"/>
      <c r="P4" s="9"/>
    </row>
    <row r="5" spans="1:16" s="10" customFormat="1" ht="55.5" customHeight="1" x14ac:dyDescent="0.25">
      <c r="A5" s="119"/>
      <c r="B5" s="125"/>
      <c r="C5" s="133"/>
      <c r="D5" s="119"/>
      <c r="E5" s="120"/>
      <c r="F5" s="120"/>
      <c r="G5" s="128"/>
      <c r="H5" s="120" t="s">
        <v>9</v>
      </c>
      <c r="I5" s="130" t="s">
        <v>0</v>
      </c>
      <c r="J5" s="131"/>
      <c r="K5" s="121" t="s">
        <v>2</v>
      </c>
      <c r="L5" s="122"/>
      <c r="M5" s="9"/>
      <c r="N5" s="9"/>
      <c r="O5" s="9"/>
      <c r="P5" s="9"/>
    </row>
    <row r="6" spans="1:16" s="10" customFormat="1" ht="124.5" customHeight="1" x14ac:dyDescent="0.25">
      <c r="A6" s="119"/>
      <c r="B6" s="125"/>
      <c r="C6" s="134"/>
      <c r="D6" s="119"/>
      <c r="E6" s="120"/>
      <c r="F6" s="120"/>
      <c r="G6" s="129"/>
      <c r="H6" s="120"/>
      <c r="I6" s="51" t="s">
        <v>17</v>
      </c>
      <c r="J6" s="52" t="s">
        <v>1</v>
      </c>
      <c r="K6" s="13" t="s">
        <v>10</v>
      </c>
      <c r="L6" s="14" t="s">
        <v>11</v>
      </c>
      <c r="M6" s="9" t="s">
        <v>138</v>
      </c>
      <c r="N6" s="9"/>
      <c r="O6" s="9"/>
      <c r="P6" s="9"/>
    </row>
    <row r="7" spans="1:16" s="22" customFormat="1" ht="21.75" customHeight="1" x14ac:dyDescent="0.25">
      <c r="A7" s="7">
        <v>1</v>
      </c>
      <c r="B7" s="7">
        <v>2</v>
      </c>
      <c r="C7" s="7">
        <v>3</v>
      </c>
      <c r="D7" s="7">
        <v>4</v>
      </c>
      <c r="E7" s="53">
        <v>5</v>
      </c>
      <c r="F7" s="53">
        <v>6</v>
      </c>
      <c r="G7" s="54">
        <v>7</v>
      </c>
      <c r="H7" s="53">
        <v>8</v>
      </c>
      <c r="I7" s="54">
        <v>9</v>
      </c>
      <c r="J7" s="55">
        <v>10</v>
      </c>
      <c r="K7" s="44">
        <v>11</v>
      </c>
      <c r="L7" s="43">
        <v>12</v>
      </c>
      <c r="M7" s="45"/>
      <c r="N7" s="45"/>
      <c r="O7" s="45"/>
      <c r="P7" s="45"/>
    </row>
    <row r="8" spans="1:16" s="2" customFormat="1" ht="31.5" customHeight="1" x14ac:dyDescent="0.25">
      <c r="A8" s="119" t="s">
        <v>15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"/>
      <c r="N8" s="1"/>
      <c r="O8" s="1"/>
      <c r="P8" s="1"/>
    </row>
    <row r="9" spans="1:16" ht="93.75" x14ac:dyDescent="0.25">
      <c r="A9" s="27">
        <v>1</v>
      </c>
      <c r="B9" s="39" t="s">
        <v>55</v>
      </c>
      <c r="C9" s="30" t="s">
        <v>24</v>
      </c>
      <c r="D9" s="8" t="s">
        <v>40</v>
      </c>
      <c r="E9" s="38" t="s">
        <v>92</v>
      </c>
      <c r="F9" s="109" t="s">
        <v>106</v>
      </c>
      <c r="G9" s="26">
        <v>103.44</v>
      </c>
      <c r="H9" s="112" t="s">
        <v>126</v>
      </c>
      <c r="I9" s="111">
        <v>103.44</v>
      </c>
      <c r="J9" s="74">
        <f>I9/G9</f>
        <v>1</v>
      </c>
      <c r="K9" s="15"/>
      <c r="L9" s="90"/>
    </row>
    <row r="10" spans="1:16" ht="85.5" customHeight="1" x14ac:dyDescent="0.25">
      <c r="A10" s="27">
        <v>2</v>
      </c>
      <c r="B10" s="39" t="s">
        <v>56</v>
      </c>
      <c r="C10" s="33" t="s">
        <v>25</v>
      </c>
      <c r="D10" s="30" t="s">
        <v>40</v>
      </c>
      <c r="E10" s="38" t="s">
        <v>79</v>
      </c>
      <c r="F10" s="109">
        <v>44474</v>
      </c>
      <c r="G10" s="26">
        <v>199.92</v>
      </c>
      <c r="H10" s="112" t="s">
        <v>127</v>
      </c>
      <c r="I10" s="111">
        <v>199.92</v>
      </c>
      <c r="J10" s="74">
        <f>I10/G10</f>
        <v>1</v>
      </c>
      <c r="K10" s="16"/>
      <c r="L10" s="90"/>
      <c r="P10" s="46"/>
    </row>
    <row r="11" spans="1:16" ht="78" customHeight="1" x14ac:dyDescent="0.25">
      <c r="A11" s="29">
        <f>A10+1</f>
        <v>3</v>
      </c>
      <c r="B11" s="40" t="s">
        <v>57</v>
      </c>
      <c r="C11" s="34" t="s">
        <v>26</v>
      </c>
      <c r="D11" s="30" t="s">
        <v>40</v>
      </c>
      <c r="E11" s="38" t="s">
        <v>87</v>
      </c>
      <c r="F11" s="109" t="s">
        <v>128</v>
      </c>
      <c r="G11" s="26">
        <v>199.92</v>
      </c>
      <c r="H11" s="112" t="s">
        <v>129</v>
      </c>
      <c r="I11" s="26">
        <v>199.92</v>
      </c>
      <c r="J11" s="74">
        <f>I11/G11</f>
        <v>1</v>
      </c>
      <c r="K11" s="19"/>
      <c r="L11" s="91"/>
    </row>
    <row r="12" spans="1:16" ht="141" customHeight="1" x14ac:dyDescent="0.25">
      <c r="A12" s="27">
        <f>A11+1</f>
        <v>4</v>
      </c>
      <c r="B12" s="40" t="s">
        <v>58</v>
      </c>
      <c r="C12" s="30" t="s">
        <v>27</v>
      </c>
      <c r="D12" s="30" t="s">
        <v>40</v>
      </c>
      <c r="E12" s="38" t="s">
        <v>79</v>
      </c>
      <c r="F12" s="109" t="s">
        <v>130</v>
      </c>
      <c r="G12" s="26">
        <v>196.84800000000001</v>
      </c>
      <c r="H12" s="112" t="s">
        <v>131</v>
      </c>
      <c r="I12" s="26">
        <v>196.84800000000001</v>
      </c>
      <c r="J12" s="74">
        <f>I12/G12</f>
        <v>1</v>
      </c>
      <c r="K12" s="16"/>
      <c r="L12" s="90"/>
    </row>
    <row r="13" spans="1:16" ht="120" customHeight="1" x14ac:dyDescent="0.25">
      <c r="A13" s="27">
        <f t="shared" ref="A13:A32" si="0">A12+1</f>
        <v>5</v>
      </c>
      <c r="B13" s="40" t="s">
        <v>59</v>
      </c>
      <c r="C13" s="30" t="s">
        <v>28</v>
      </c>
      <c r="D13" s="30" t="s">
        <v>40</v>
      </c>
      <c r="E13" s="38" t="s">
        <v>94</v>
      </c>
      <c r="F13" s="109" t="s">
        <v>99</v>
      </c>
      <c r="G13" s="26">
        <v>199.2</v>
      </c>
      <c r="H13" s="112" t="s">
        <v>132</v>
      </c>
      <c r="I13" s="26">
        <v>186.24</v>
      </c>
      <c r="J13" s="74">
        <v>1</v>
      </c>
      <c r="K13" s="15"/>
      <c r="L13" s="90"/>
      <c r="M13" s="118"/>
    </row>
    <row r="14" spans="1:16" ht="206.25" x14ac:dyDescent="0.25">
      <c r="A14" s="27">
        <f t="shared" si="0"/>
        <v>6</v>
      </c>
      <c r="B14" s="40" t="s">
        <v>60</v>
      </c>
      <c r="C14" s="30" t="s">
        <v>29</v>
      </c>
      <c r="D14" s="30" t="s">
        <v>40</v>
      </c>
      <c r="E14" s="38" t="s">
        <v>79</v>
      </c>
      <c r="F14" s="109" t="s">
        <v>133</v>
      </c>
      <c r="G14" s="26">
        <v>148.21199999999999</v>
      </c>
      <c r="H14" s="112" t="s">
        <v>134</v>
      </c>
      <c r="I14" s="26">
        <v>148.21199999999999</v>
      </c>
      <c r="J14" s="74">
        <f t="shared" ref="J14:J23" si="1">I14/G14</f>
        <v>1</v>
      </c>
      <c r="K14" s="15"/>
      <c r="L14" s="90"/>
    </row>
    <row r="15" spans="1:16" ht="93.75" x14ac:dyDescent="0.25">
      <c r="A15" s="27">
        <f t="shared" si="0"/>
        <v>7</v>
      </c>
      <c r="B15" s="40" t="s">
        <v>61</v>
      </c>
      <c r="C15" s="30" t="s">
        <v>30</v>
      </c>
      <c r="D15" s="30" t="s">
        <v>40</v>
      </c>
      <c r="E15" s="70" t="s">
        <v>86</v>
      </c>
      <c r="F15" s="114" t="s">
        <v>135</v>
      </c>
      <c r="G15" s="26">
        <v>186.48</v>
      </c>
      <c r="H15" s="112" t="s">
        <v>136</v>
      </c>
      <c r="I15" s="26">
        <v>186.48</v>
      </c>
      <c r="J15" s="74">
        <f>I15/G15</f>
        <v>1</v>
      </c>
      <c r="K15" s="15"/>
      <c r="L15" s="90"/>
    </row>
    <row r="16" spans="1:16" s="4" customFormat="1" ht="117.75" customHeight="1" x14ac:dyDescent="0.25">
      <c r="A16" s="27">
        <f t="shared" si="0"/>
        <v>8</v>
      </c>
      <c r="B16" s="40" t="s">
        <v>62</v>
      </c>
      <c r="C16" s="30" t="s">
        <v>31</v>
      </c>
      <c r="D16" s="30" t="s">
        <v>40</v>
      </c>
      <c r="E16" s="70" t="s">
        <v>85</v>
      </c>
      <c r="F16" s="109">
        <v>44363</v>
      </c>
      <c r="G16" s="26">
        <v>163.19999999999999</v>
      </c>
      <c r="H16" s="110" t="s">
        <v>108</v>
      </c>
      <c r="I16" s="111">
        <v>163.19999999999999</v>
      </c>
      <c r="J16" s="74">
        <f>I16/G16</f>
        <v>1</v>
      </c>
      <c r="K16" s="5"/>
      <c r="L16" s="92"/>
      <c r="M16" s="3"/>
      <c r="N16" s="3"/>
      <c r="O16" s="3"/>
      <c r="P16" s="3"/>
    </row>
    <row r="17" spans="1:22" ht="100.5" customHeight="1" x14ac:dyDescent="0.25">
      <c r="A17" s="27">
        <f t="shared" si="0"/>
        <v>9</v>
      </c>
      <c r="B17" s="40" t="s">
        <v>63</v>
      </c>
      <c r="C17" s="30" t="s">
        <v>32</v>
      </c>
      <c r="D17" s="30" t="s">
        <v>40</v>
      </c>
      <c r="E17" s="38" t="s">
        <v>93</v>
      </c>
      <c r="F17" s="109" t="s">
        <v>109</v>
      </c>
      <c r="G17" s="26">
        <v>599.04</v>
      </c>
      <c r="H17" s="112" t="s">
        <v>110</v>
      </c>
      <c r="I17" s="111">
        <v>599.04</v>
      </c>
      <c r="J17" s="74">
        <f>I17/G17</f>
        <v>1</v>
      </c>
      <c r="K17" s="7"/>
      <c r="L17" s="93"/>
      <c r="M17" s="12"/>
      <c r="N17" s="12"/>
      <c r="O17" s="12"/>
      <c r="P17" s="12"/>
    </row>
    <row r="18" spans="1:22" ht="93.75" x14ac:dyDescent="0.25">
      <c r="A18" s="27">
        <f t="shared" si="0"/>
        <v>10</v>
      </c>
      <c r="B18" s="40" t="s">
        <v>64</v>
      </c>
      <c r="C18" s="30" t="s">
        <v>33</v>
      </c>
      <c r="D18" s="30" t="s">
        <v>40</v>
      </c>
      <c r="E18" s="38" t="s">
        <v>45</v>
      </c>
      <c r="F18" s="113" t="s">
        <v>111</v>
      </c>
      <c r="G18" s="26">
        <v>216</v>
      </c>
      <c r="H18" s="112" t="s">
        <v>112</v>
      </c>
      <c r="I18" s="26">
        <v>216</v>
      </c>
      <c r="J18" s="74">
        <f>I18/G18</f>
        <v>1</v>
      </c>
      <c r="K18" s="7"/>
      <c r="L18" s="93"/>
      <c r="M18" s="12"/>
      <c r="N18" s="12"/>
      <c r="O18" s="12"/>
      <c r="P18" s="12"/>
    </row>
    <row r="19" spans="1:22" ht="174.75" customHeight="1" x14ac:dyDescent="0.25">
      <c r="A19" s="27">
        <f t="shared" si="0"/>
        <v>11</v>
      </c>
      <c r="B19" s="40" t="s">
        <v>65</v>
      </c>
      <c r="C19" s="30" t="s">
        <v>34</v>
      </c>
      <c r="D19" s="30" t="s">
        <v>40</v>
      </c>
      <c r="E19" s="38" t="s">
        <v>84</v>
      </c>
      <c r="F19" s="114" t="s">
        <v>113</v>
      </c>
      <c r="G19" s="26">
        <v>409.2</v>
      </c>
      <c r="H19" s="112" t="s">
        <v>114</v>
      </c>
      <c r="I19" s="111">
        <v>409.2</v>
      </c>
      <c r="J19" s="74">
        <f t="shared" si="1"/>
        <v>1</v>
      </c>
      <c r="K19" s="7"/>
      <c r="L19" s="93"/>
    </row>
    <row r="20" spans="1:22" ht="168" customHeight="1" x14ac:dyDescent="0.25">
      <c r="A20" s="29">
        <f t="shared" si="0"/>
        <v>12</v>
      </c>
      <c r="B20" s="95" t="s">
        <v>66</v>
      </c>
      <c r="C20" s="34" t="s">
        <v>35</v>
      </c>
      <c r="D20" s="34" t="s">
        <v>40</v>
      </c>
      <c r="E20" s="96" t="s">
        <v>95</v>
      </c>
      <c r="F20" s="115" t="s">
        <v>107</v>
      </c>
      <c r="G20" s="116">
        <v>416.262</v>
      </c>
      <c r="H20" s="117" t="s">
        <v>115</v>
      </c>
      <c r="I20" s="116">
        <v>416.262</v>
      </c>
      <c r="J20" s="97">
        <f t="shared" si="1"/>
        <v>1</v>
      </c>
      <c r="K20" s="98"/>
      <c r="L20" s="99"/>
    </row>
    <row r="21" spans="1:22" ht="236.25" customHeight="1" x14ac:dyDescent="0.25">
      <c r="A21" s="27">
        <f t="shared" si="0"/>
        <v>13</v>
      </c>
      <c r="B21" s="108" t="s">
        <v>67</v>
      </c>
      <c r="C21" s="30" t="s">
        <v>36</v>
      </c>
      <c r="D21" s="30" t="s">
        <v>40</v>
      </c>
      <c r="E21" s="38" t="s">
        <v>80</v>
      </c>
      <c r="F21" s="114" t="s">
        <v>116</v>
      </c>
      <c r="G21" s="26">
        <v>402.69799999999998</v>
      </c>
      <c r="H21" s="35" t="s">
        <v>117</v>
      </c>
      <c r="I21" s="111">
        <v>402.69799999999998</v>
      </c>
      <c r="J21" s="74">
        <f>I21/G21</f>
        <v>1</v>
      </c>
      <c r="K21" s="7"/>
      <c r="L21" s="93"/>
    </row>
    <row r="22" spans="1:22" ht="179.25" customHeight="1" x14ac:dyDescent="0.25">
      <c r="A22" s="100">
        <f t="shared" si="0"/>
        <v>14</v>
      </c>
      <c r="B22" s="101" t="s">
        <v>68</v>
      </c>
      <c r="C22" s="102" t="s">
        <v>37</v>
      </c>
      <c r="D22" s="102" t="s">
        <v>49</v>
      </c>
      <c r="E22" s="103" t="s">
        <v>50</v>
      </c>
      <c r="F22" s="104" t="s">
        <v>118</v>
      </c>
      <c r="G22" s="105">
        <v>400</v>
      </c>
      <c r="H22" s="89" t="s">
        <v>119</v>
      </c>
      <c r="I22" s="106">
        <v>400</v>
      </c>
      <c r="J22" s="74">
        <f>I22/G22</f>
        <v>1</v>
      </c>
      <c r="K22"/>
      <c r="L22" s="107"/>
    </row>
    <row r="23" spans="1:22" ht="93.75" x14ac:dyDescent="0.25">
      <c r="A23" s="27">
        <f t="shared" si="0"/>
        <v>15</v>
      </c>
      <c r="B23" s="40" t="s">
        <v>69</v>
      </c>
      <c r="C23" s="30" t="s">
        <v>38</v>
      </c>
      <c r="D23" s="30" t="s">
        <v>40</v>
      </c>
      <c r="E23" s="38" t="s">
        <v>81</v>
      </c>
      <c r="F23" s="72" t="s">
        <v>120</v>
      </c>
      <c r="G23" s="73">
        <v>201.22900000000001</v>
      </c>
      <c r="H23" s="88" t="s">
        <v>121</v>
      </c>
      <c r="I23" s="73">
        <v>201.22900000000001</v>
      </c>
      <c r="J23" s="74">
        <f t="shared" si="1"/>
        <v>1</v>
      </c>
      <c r="K23" s="17"/>
      <c r="L23" s="94"/>
    </row>
    <row r="24" spans="1:22" ht="135.75" customHeight="1" x14ac:dyDescent="0.25">
      <c r="A24" s="27">
        <f t="shared" si="0"/>
        <v>16</v>
      </c>
      <c r="B24" s="40" t="s">
        <v>70</v>
      </c>
      <c r="C24" s="35" t="s">
        <v>39</v>
      </c>
      <c r="D24" s="30" t="s">
        <v>40</v>
      </c>
      <c r="E24" s="38" t="s">
        <v>46</v>
      </c>
      <c r="F24" s="72" t="s">
        <v>122</v>
      </c>
      <c r="G24" s="73">
        <v>190.08</v>
      </c>
      <c r="H24" s="87" t="s">
        <v>123</v>
      </c>
      <c r="I24" s="68">
        <v>190.08</v>
      </c>
      <c r="J24" s="74">
        <f t="shared" ref="J24:J29" si="2">I24/G24</f>
        <v>1</v>
      </c>
      <c r="K24" s="17"/>
      <c r="L24" s="94"/>
    </row>
    <row r="25" spans="1:22" ht="137.25" customHeight="1" x14ac:dyDescent="0.25">
      <c r="A25" s="27">
        <f t="shared" si="0"/>
        <v>17</v>
      </c>
      <c r="B25" s="40" t="s">
        <v>71</v>
      </c>
      <c r="C25" s="30" t="s">
        <v>47</v>
      </c>
      <c r="D25" s="30" t="s">
        <v>40</v>
      </c>
      <c r="E25" s="38" t="s">
        <v>82</v>
      </c>
      <c r="F25" s="72" t="s">
        <v>124</v>
      </c>
      <c r="G25" s="73">
        <v>417.6</v>
      </c>
      <c r="H25" s="80" t="s">
        <v>125</v>
      </c>
      <c r="I25" s="68">
        <v>417.6</v>
      </c>
      <c r="J25" s="74">
        <f t="shared" si="2"/>
        <v>1</v>
      </c>
      <c r="K25" s="17"/>
      <c r="L25" s="94"/>
    </row>
    <row r="26" spans="1:22" ht="168.75" x14ac:dyDescent="0.25">
      <c r="A26" s="27">
        <f t="shared" si="0"/>
        <v>18</v>
      </c>
      <c r="B26" s="39" t="s">
        <v>72</v>
      </c>
      <c r="C26" s="30" t="s">
        <v>48</v>
      </c>
      <c r="D26" s="30" t="s">
        <v>40</v>
      </c>
      <c r="E26" s="70" t="s">
        <v>83</v>
      </c>
      <c r="F26" s="72" t="s">
        <v>97</v>
      </c>
      <c r="G26" s="73">
        <v>413.67700000000002</v>
      </c>
      <c r="H26" s="87" t="s">
        <v>137</v>
      </c>
      <c r="I26" s="68">
        <f>(202789.9+198008.62)/1000</f>
        <v>400.79852</v>
      </c>
      <c r="J26" s="74">
        <f t="shared" si="2"/>
        <v>0.96886827162254607</v>
      </c>
      <c r="K26" s="17"/>
      <c r="L26" s="94"/>
      <c r="M26" s="118"/>
    </row>
    <row r="27" spans="1:22" ht="131.25" customHeight="1" x14ac:dyDescent="0.3">
      <c r="A27" s="69">
        <f>A26+1</f>
        <v>19</v>
      </c>
      <c r="B27" s="41" t="s">
        <v>73</v>
      </c>
      <c r="C27" s="67" t="s">
        <v>88</v>
      </c>
      <c r="D27" s="36" t="s">
        <v>19</v>
      </c>
      <c r="E27" s="38" t="s">
        <v>51</v>
      </c>
      <c r="F27" s="75">
        <v>44298</v>
      </c>
      <c r="G27" s="68">
        <v>1100</v>
      </c>
      <c r="H27" s="80" t="s">
        <v>100</v>
      </c>
      <c r="I27" s="68">
        <v>1097.5</v>
      </c>
      <c r="J27" s="74">
        <f t="shared" si="2"/>
        <v>0.99772727272727268</v>
      </c>
      <c r="K27" s="76"/>
      <c r="L27" s="94"/>
    </row>
    <row r="28" spans="1:22" ht="113.25" customHeight="1" x14ac:dyDescent="0.3">
      <c r="A28" s="27">
        <f t="shared" si="0"/>
        <v>20</v>
      </c>
      <c r="B28" s="41" t="s">
        <v>76</v>
      </c>
      <c r="C28" s="66" t="s">
        <v>89</v>
      </c>
      <c r="D28" s="36" t="s">
        <v>20</v>
      </c>
      <c r="E28" s="38" t="s">
        <v>52</v>
      </c>
      <c r="F28" s="72">
        <v>44298</v>
      </c>
      <c r="G28" s="68">
        <v>596.81299999999999</v>
      </c>
      <c r="H28" s="80" t="s">
        <v>104</v>
      </c>
      <c r="I28" s="68">
        <v>576.9</v>
      </c>
      <c r="J28" s="74">
        <f t="shared" si="2"/>
        <v>0.96663443993344644</v>
      </c>
      <c r="K28" s="76"/>
      <c r="L28" s="94"/>
    </row>
    <row r="29" spans="1:22" ht="139.5" customHeight="1" x14ac:dyDescent="0.3">
      <c r="A29" s="27">
        <f t="shared" si="0"/>
        <v>21</v>
      </c>
      <c r="B29" s="42" t="s">
        <v>77</v>
      </c>
      <c r="C29" s="66" t="s">
        <v>90</v>
      </c>
      <c r="D29" s="36" t="s">
        <v>21</v>
      </c>
      <c r="E29" s="38" t="s">
        <v>53</v>
      </c>
      <c r="F29" s="72">
        <v>44330</v>
      </c>
      <c r="G29" s="68">
        <v>147.4</v>
      </c>
      <c r="H29" s="80" t="s">
        <v>103</v>
      </c>
      <c r="I29" s="68">
        <v>138.80000000000001</v>
      </c>
      <c r="J29" s="74">
        <f t="shared" si="2"/>
        <v>0.94165535956580737</v>
      </c>
      <c r="K29" s="76"/>
      <c r="L29" s="94"/>
    </row>
    <row r="30" spans="1:22" s="11" customFormat="1" ht="95.25" customHeight="1" x14ac:dyDescent="0.3">
      <c r="A30" s="27">
        <f t="shared" si="0"/>
        <v>22</v>
      </c>
      <c r="B30" s="41" t="s">
        <v>78</v>
      </c>
      <c r="C30" s="66" t="s">
        <v>91</v>
      </c>
      <c r="D30" s="36" t="s">
        <v>22</v>
      </c>
      <c r="E30" s="38" t="s">
        <v>98</v>
      </c>
      <c r="F30" s="71">
        <v>44364</v>
      </c>
      <c r="G30" s="68">
        <v>106.2</v>
      </c>
      <c r="H30" s="77" t="s">
        <v>105</v>
      </c>
      <c r="I30" s="68">
        <v>106</v>
      </c>
      <c r="J30" s="74">
        <f t="shared" ref="J30:J32" si="3">I30/G30</f>
        <v>0.99811676082862522</v>
      </c>
      <c r="K30" s="76"/>
      <c r="L30" s="94"/>
      <c r="Q30" s="12"/>
      <c r="R30" s="12"/>
      <c r="S30" s="12"/>
      <c r="T30" s="12"/>
      <c r="U30" s="12"/>
      <c r="V30" s="12"/>
    </row>
    <row r="31" spans="1:22" s="11" customFormat="1" ht="117" x14ac:dyDescent="0.3">
      <c r="A31" s="27">
        <f>A30+1</f>
        <v>23</v>
      </c>
      <c r="B31" s="28" t="s">
        <v>74</v>
      </c>
      <c r="C31" s="30" t="s">
        <v>42</v>
      </c>
      <c r="D31" s="33" t="s">
        <v>23</v>
      </c>
      <c r="E31" s="38" t="s">
        <v>43</v>
      </c>
      <c r="F31" s="78" t="s">
        <v>96</v>
      </c>
      <c r="G31" s="79">
        <v>300.10000000000002</v>
      </c>
      <c r="H31" s="80" t="s">
        <v>102</v>
      </c>
      <c r="I31" s="68">
        <v>297.39999999999998</v>
      </c>
      <c r="J31" s="74">
        <f t="shared" si="3"/>
        <v>0.99100299900033306</v>
      </c>
      <c r="K31" s="76"/>
      <c r="L31" s="94"/>
      <c r="Q31" s="12"/>
      <c r="R31" s="12"/>
      <c r="S31" s="12"/>
      <c r="T31" s="12"/>
      <c r="U31" s="12"/>
      <c r="V31" s="12"/>
    </row>
    <row r="32" spans="1:22" s="11" customFormat="1" ht="112.5" x14ac:dyDescent="0.3">
      <c r="A32" s="27">
        <f t="shared" si="0"/>
        <v>24</v>
      </c>
      <c r="B32" s="28" t="s">
        <v>75</v>
      </c>
      <c r="C32" s="30" t="s">
        <v>41</v>
      </c>
      <c r="D32" s="37" t="s">
        <v>54</v>
      </c>
      <c r="E32" s="56" t="s">
        <v>44</v>
      </c>
      <c r="F32" s="72">
        <v>44334</v>
      </c>
      <c r="G32" s="81">
        <v>281.7</v>
      </c>
      <c r="H32" s="82" t="s">
        <v>101</v>
      </c>
      <c r="I32" s="68">
        <v>277.89999999999998</v>
      </c>
      <c r="J32" s="74">
        <f t="shared" si="3"/>
        <v>0.98651047213347531</v>
      </c>
      <c r="K32" s="76"/>
      <c r="L32" s="94"/>
      <c r="Q32" s="12"/>
      <c r="R32" s="12"/>
      <c r="S32" s="12"/>
      <c r="T32" s="12"/>
      <c r="U32" s="12"/>
      <c r="V32" s="12"/>
    </row>
    <row r="33" spans="1:16" ht="23.25" customHeight="1" x14ac:dyDescent="0.25">
      <c r="A33" s="31"/>
      <c r="B33" s="32"/>
      <c r="C33" s="5" t="s">
        <v>4</v>
      </c>
      <c r="D33" s="20" t="s">
        <v>4</v>
      </c>
      <c r="E33" s="20"/>
      <c r="F33" s="83" t="s">
        <v>4</v>
      </c>
      <c r="G33" s="84">
        <f>SUM(G9:G32)</f>
        <v>7595.2190000000001</v>
      </c>
      <c r="H33" s="83" t="s">
        <v>4</v>
      </c>
      <c r="I33" s="85">
        <f>SUM(I9:I32)</f>
        <v>7531.66752</v>
      </c>
      <c r="J33" s="86">
        <f t="shared" ref="J33" si="4">I33/G33</f>
        <v>0.99163269946528199</v>
      </c>
      <c r="K33" s="20" t="s">
        <v>4</v>
      </c>
      <c r="L33" s="6" t="s">
        <v>4</v>
      </c>
      <c r="M33" s="25"/>
    </row>
    <row r="34" spans="1:16" ht="2.25" customHeight="1" x14ac:dyDescent="0.25"/>
    <row r="35" spans="1:16" hidden="1" x14ac:dyDescent="0.25"/>
    <row r="36" spans="1:16" ht="39.75" hidden="1" customHeight="1" x14ac:dyDescent="0.25"/>
    <row r="37" spans="1:16" s="23" customFormat="1" ht="29.25" hidden="1" customHeight="1" x14ac:dyDescent="0.25">
      <c r="E37" s="60"/>
      <c r="F37" s="60"/>
      <c r="G37" s="61"/>
      <c r="H37" s="62"/>
      <c r="I37" s="61"/>
      <c r="J37" s="61"/>
      <c r="M37" s="24"/>
      <c r="N37" s="24"/>
      <c r="O37" s="24"/>
      <c r="P37" s="24"/>
    </row>
    <row r="38" spans="1:16" s="23" customFormat="1" ht="48.75" customHeight="1" x14ac:dyDescent="0.25">
      <c r="E38" s="60"/>
      <c r="F38" s="60"/>
      <c r="G38" s="61"/>
      <c r="H38" s="62"/>
      <c r="I38" s="61"/>
      <c r="J38" s="61"/>
      <c r="M38" s="24"/>
      <c r="N38" s="24"/>
      <c r="O38" s="24"/>
      <c r="P38" s="24"/>
    </row>
    <row r="39" spans="1:16" s="23" customFormat="1" ht="24" customHeight="1" x14ac:dyDescent="0.25">
      <c r="E39" s="60"/>
      <c r="F39" s="60"/>
      <c r="G39" s="61"/>
      <c r="H39" s="62"/>
      <c r="I39" s="61"/>
      <c r="J39" s="61"/>
      <c r="M39" s="24"/>
      <c r="N39" s="24"/>
      <c r="O39" s="24"/>
      <c r="P39" s="24"/>
    </row>
    <row r="40" spans="1:16" ht="63.75" hidden="1" customHeight="1" x14ac:dyDescent="0.25">
      <c r="B40" s="21"/>
      <c r="C40" s="21"/>
      <c r="D40" s="21"/>
      <c r="E40" s="63"/>
      <c r="F40" s="63"/>
      <c r="G40" s="64"/>
      <c r="H40" s="65"/>
    </row>
    <row r="41" spans="1:16" ht="63.75" hidden="1" customHeight="1" x14ac:dyDescent="0.25"/>
  </sheetData>
  <mergeCells count="15"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</mergeCells>
  <phoneticPr fontId="10" type="noConversion"/>
  <hyperlinks>
    <hyperlink ref="H27" r:id="rId1" xr:uid="{00000000-0004-0000-0000-000000000000}"/>
    <hyperlink ref="H28" r:id="rId2" display="https://prozorro.gov.ua/tender/UA-2021-03-19-006209-c    Проєкт завершено." xr:uid="{00000000-0004-0000-0000-000001000000}"/>
    <hyperlink ref="H29" r:id="rId3" display="https://prozorro.gov.ua/tender/UA-2021-04-22-009355-а                                                     Проект  Завершено" xr:uid="{00000000-0004-0000-0000-000002000000}"/>
    <hyperlink ref="H12" r:id="rId4" display="https://prozorro.gov.ua/tender/UA-2021-03-23-009817-c " xr:uid="{00000000-0004-0000-0000-000003000000}"/>
    <hyperlink ref="H16" r:id="rId5" display="https://prozorro.gov.ua/tender/UA-2021-05-07-006579-b ПРОЄКТ ЗАВЕРШЕНО" xr:uid="{00000000-0004-0000-0000-000004000000}"/>
    <hyperlink ref="H25" r:id="rId6" display="https://prozorro.gov.ua/tender/UA-2021-06-18-012638-c                                                      Проєкт завершено" xr:uid="{00000000-0004-0000-0000-000005000000}"/>
    <hyperlink ref="H13" r:id="rId7" display="https://prozorro.gov.ua/tender/UA-2021-06-16-009707-b - інтерактивна панель, придбання ноутбуків UA-2021-09-03-004814-b, аукціон очікується 21.09.2021" xr:uid="{00000000-0004-0000-0000-000006000000}"/>
    <hyperlink ref="H19" display="https://prozorro.gov.ua/tender/UA-2021-04-15-013006-b. Технічні вимоги на придбання мультимедійного обладнання для СШІ № 14 направлено до Департаменту інформаційно-комунікаційних технологій виконавчого органу Київської міської ради (очікувана вартість  10" xr:uid="{00000000-0004-0000-0000-000007000000}"/>
    <hyperlink ref="H23" r:id="rId8" display="https://prozorro.gov.ua/tender/UA-2021-03-03-005883-a (ноутбук 6шт.+ БФП 6шт.) внесено зміни до тендерної документації згідно рішення Антимонопольного комітету України від 15.06.2021 №13516-р/пк-пз" xr:uid="{00000000-0004-0000-0000-000008000000}"/>
    <hyperlink ref="H9" r:id="rId9" display="https://prozorro.gov.ua/tender/UA-2021-03-25-005385-c (Апаратура для запису та відтворення аудіо- та відеоматеріалу)" xr:uid="{00000000-0004-0000-0000-000009000000}"/>
    <hyperlink ref="H15" r:id="rId10" display="https://prozorro.gov.ua/tender/UA-2021-05-07-006579-b ПРОЄКТ ЗАВЕРШЕНО. Економія коштів, що утворилася за результатами торгів буде освоєна після отримання уточненого розрахунку/кошториса проєкта від Автора" xr:uid="{00000000-0004-0000-0000-00000A000000}"/>
    <hyperlink ref="H18" r:id="rId11" display="https://prozorro.gov.ua/tender/UA-2021-02-11-001225-b На економію коштів, що утворилася за результатами торгів, після надання автором технічних вимог буде оголошена процедуоа закупівлі." xr:uid="{00000000-0004-0000-0000-00000B000000}"/>
    <hyperlink ref="H17" r:id="rId12" display="https://prozorro.gov.ua/tender/UA-2021-06-16-009707-b ПРОЄКТ ЗАВЕРШЕНО. Економія коштів, що утворилася за результатами торгів буде освоєна після отримання уточненого розрахунку/кошториса проєкта від Автора" xr:uid="{00000000-0004-0000-0000-00000C000000}"/>
    <hyperlink ref="H10" r:id="rId13" display="https://prozorro.gov.ua/tender/UA-2021-09-03-005031-b" xr:uid="{00000000-0004-0000-0000-00000D000000}"/>
  </hyperlinks>
  <pageMargins left="0.31496062992125984" right="3.937007874015748E-2" top="0.27559055118110237" bottom="0.15748031496062992" header="0.31496062992125984" footer="0.31496062992125984"/>
  <pageSetup paperSize="9" scale="46" orientation="landscape" blackAndWhite="1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2021 Дніпровський район зведена</vt:lpstr>
      <vt:lpstr>Лист1</vt:lpstr>
      <vt:lpstr>'2021 Дніпровський район зведена'!Заголовки_для_друку</vt:lpstr>
      <vt:lpstr>'2021 Дніпровський район зведена'!Область_друку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Степанець Валентина Григорівна</cp:lastModifiedBy>
  <cp:lastPrinted>2021-12-28T12:12:10Z</cp:lastPrinted>
  <dcterms:created xsi:type="dcterms:W3CDTF">2018-05-21T07:53:57Z</dcterms:created>
  <dcterms:modified xsi:type="dcterms:W3CDTF">2022-01-20T12:11:33Z</dcterms:modified>
</cp:coreProperties>
</file>