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2020 год\ВИДАТКИ НА САЙТ\"/>
    </mc:Choice>
  </mc:AlternateContent>
  <xr:revisionPtr revIDLastSave="0" documentId="13_ncr:1_{2E258B33-5EC2-4F17-A57A-AB1E455B06DC}" xr6:coauthVersionLast="46" xr6:coauthVersionMax="46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ГРУДЕНЬ" sheetId="28" r:id="rId1"/>
    <sheet name="ЛИСТОПАД" sheetId="27" r:id="rId2"/>
    <sheet name="ЖОВТЕНЬ" sheetId="26" r:id="rId3"/>
    <sheet name="ВЕРЕСЕНЬ" sheetId="25" r:id="rId4"/>
    <sheet name="СЕРПЕНЬ" sheetId="24" r:id="rId5"/>
    <sheet name="ЛИПЕНЬ" sheetId="23" r:id="rId6"/>
    <sheet name="ЧЕРВЕНЬ" sheetId="22" r:id="rId7"/>
    <sheet name="ТРАВЕНЬ" sheetId="21" r:id="rId8"/>
    <sheet name="КВІТЕНЬ" sheetId="20" r:id="rId9"/>
    <sheet name="БЕРЕЗЕНЬ" sheetId="19" r:id="rId10"/>
    <sheet name="ЛЮТИЙ" sheetId="18" r:id="rId11"/>
    <sheet name="СІЧЕНЬ" sheetId="17" r:id="rId12"/>
    <sheet name="затверджені призначення" sheetId="16" r:id="rId13"/>
  </sheets>
  <definedNames>
    <definedName name="_xlnm.Print_Area" localSheetId="0">ГРУДЕНЬ!$A$1:$J$50</definedName>
    <definedName name="_xlnm.Print_Area" localSheetId="1">ЛИСТОПАД!$A$1:$J$50</definedName>
  </definedNames>
  <calcPr calcId="181029" refMode="R1C1"/>
</workbook>
</file>

<file path=xl/calcChain.xml><?xml version="1.0" encoding="utf-8"?>
<calcChain xmlns="http://schemas.openxmlformats.org/spreadsheetml/2006/main">
  <c r="J47" i="28" l="1"/>
  <c r="H50" i="28"/>
  <c r="H8" i="28"/>
  <c r="H7" i="28" s="1"/>
  <c r="D50" i="28"/>
  <c r="D8" i="28"/>
  <c r="D7" i="28" s="1"/>
  <c r="I50" i="28"/>
  <c r="I8" i="28" s="1"/>
  <c r="I7" i="28" s="1"/>
  <c r="G50" i="28"/>
  <c r="G8" i="28" s="1"/>
  <c r="G7" i="28" s="1"/>
  <c r="E50" i="28"/>
  <c r="E8" i="28" s="1"/>
  <c r="E7" i="28" s="1"/>
  <c r="C50" i="28"/>
  <c r="C8" i="28" s="1"/>
  <c r="C7" i="28" s="1"/>
  <c r="F49" i="28"/>
  <c r="J48" i="28"/>
  <c r="J45" i="28"/>
  <c r="J43" i="28"/>
  <c r="F42" i="28"/>
  <c r="J41" i="28"/>
  <c r="J40" i="28"/>
  <c r="F40" i="28"/>
  <c r="F39" i="28"/>
  <c r="J38" i="28"/>
  <c r="F38" i="28"/>
  <c r="F37" i="28"/>
  <c r="J36" i="28"/>
  <c r="F36" i="28"/>
  <c r="J35" i="28"/>
  <c r="F35" i="28"/>
  <c r="J34" i="28"/>
  <c r="F34" i="28"/>
  <c r="J33" i="28"/>
  <c r="F33" i="28"/>
  <c r="F32" i="28"/>
  <c r="J31" i="28"/>
  <c r="J30" i="28"/>
  <c r="J29" i="28"/>
  <c r="F27" i="28"/>
  <c r="F26" i="28"/>
  <c r="J25" i="28"/>
  <c r="F25" i="28"/>
  <c r="F24" i="28"/>
  <c r="J23" i="28"/>
  <c r="F23" i="28"/>
  <c r="J22" i="28"/>
  <c r="F22" i="28"/>
  <c r="J21" i="28"/>
  <c r="F21" i="28"/>
  <c r="J20" i="28"/>
  <c r="F20" i="28"/>
  <c r="J19" i="28"/>
  <c r="F19" i="28"/>
  <c r="J18" i="28"/>
  <c r="F18" i="28"/>
  <c r="J17" i="28"/>
  <c r="F17" i="28"/>
  <c r="J16" i="28"/>
  <c r="F16" i="28"/>
  <c r="J15" i="28"/>
  <c r="F15" i="28"/>
  <c r="J14" i="28"/>
  <c r="F14" i="28"/>
  <c r="J13" i="28"/>
  <c r="F13" i="28"/>
  <c r="J12" i="28"/>
  <c r="F12" i="28"/>
  <c r="J11" i="28"/>
  <c r="F11" i="28"/>
  <c r="F10" i="28"/>
  <c r="J9" i="28"/>
  <c r="F9" i="28"/>
  <c r="J22" i="27"/>
  <c r="I50" i="27"/>
  <c r="H50" i="27"/>
  <c r="H8" i="27" s="1"/>
  <c r="H7" i="27" s="1"/>
  <c r="G50" i="27"/>
  <c r="G8" i="27" s="1"/>
  <c r="G7" i="27" s="1"/>
  <c r="E50" i="27"/>
  <c r="E8" i="27" s="1"/>
  <c r="D50" i="27"/>
  <c r="D8" i="27" s="1"/>
  <c r="D7" i="27" s="1"/>
  <c r="C50" i="27"/>
  <c r="C8" i="27" s="1"/>
  <c r="C7" i="27" s="1"/>
  <c r="F49" i="27"/>
  <c r="J48" i="27"/>
  <c r="J45" i="27"/>
  <c r="J43" i="27"/>
  <c r="F42" i="27"/>
  <c r="J41" i="27"/>
  <c r="J40" i="27"/>
  <c r="F40" i="27"/>
  <c r="F39" i="27"/>
  <c r="J38" i="27"/>
  <c r="F38" i="27"/>
  <c r="F37" i="27"/>
  <c r="J36" i="27"/>
  <c r="F36" i="27"/>
  <c r="J35" i="27"/>
  <c r="F35" i="27"/>
  <c r="J34" i="27"/>
  <c r="F34" i="27"/>
  <c r="J33" i="27"/>
  <c r="F33" i="27"/>
  <c r="F32" i="27"/>
  <c r="J31" i="27"/>
  <c r="J30" i="27"/>
  <c r="J29" i="27"/>
  <c r="F27" i="27"/>
  <c r="F26" i="27"/>
  <c r="J25" i="27"/>
  <c r="F25" i="27"/>
  <c r="F24" i="27"/>
  <c r="J23" i="27"/>
  <c r="F23" i="27"/>
  <c r="F22" i="27"/>
  <c r="J21" i="27"/>
  <c r="F21" i="27"/>
  <c r="J20" i="27"/>
  <c r="F20" i="27"/>
  <c r="J19" i="27"/>
  <c r="F19" i="27"/>
  <c r="J18" i="27"/>
  <c r="F18" i="27"/>
  <c r="J17" i="27"/>
  <c r="F17" i="27"/>
  <c r="J16" i="27"/>
  <c r="F16" i="27"/>
  <c r="J15" i="27"/>
  <c r="F15" i="27"/>
  <c r="J14" i="27"/>
  <c r="F14" i="27"/>
  <c r="J13" i="27"/>
  <c r="F13" i="27"/>
  <c r="J12" i="27"/>
  <c r="F12" i="27"/>
  <c r="J11" i="27"/>
  <c r="F11" i="27"/>
  <c r="F10" i="27"/>
  <c r="J9" i="27"/>
  <c r="F9" i="27"/>
  <c r="J50" i="28" l="1"/>
  <c r="F50" i="28"/>
  <c r="F7" i="28"/>
  <c r="J7" i="28"/>
  <c r="J50" i="27"/>
  <c r="I8" i="27"/>
  <c r="F8" i="27"/>
  <c r="E7" i="27"/>
  <c r="F7" i="27" s="1"/>
  <c r="F50" i="27"/>
  <c r="I50" i="26"/>
  <c r="I8" i="26" s="1"/>
  <c r="I7" i="26" s="1"/>
  <c r="H50" i="26"/>
  <c r="H8" i="26" s="1"/>
  <c r="H7" i="26" s="1"/>
  <c r="G50" i="26"/>
  <c r="G8" i="26" s="1"/>
  <c r="G7" i="26" s="1"/>
  <c r="E50" i="26"/>
  <c r="E8" i="26" s="1"/>
  <c r="E7" i="26" s="1"/>
  <c r="D50" i="26"/>
  <c r="D8" i="26" s="1"/>
  <c r="D7" i="26" s="1"/>
  <c r="C50" i="26"/>
  <c r="C8" i="26" s="1"/>
  <c r="C7" i="26" s="1"/>
  <c r="F49" i="26"/>
  <c r="J48" i="26"/>
  <c r="J45" i="26"/>
  <c r="J43" i="26"/>
  <c r="F42" i="26"/>
  <c r="J41" i="26"/>
  <c r="J40" i="26"/>
  <c r="F40" i="26"/>
  <c r="F39" i="26"/>
  <c r="J38" i="26"/>
  <c r="F38" i="26"/>
  <c r="F37" i="26"/>
  <c r="J36" i="26"/>
  <c r="F36" i="26"/>
  <c r="J35" i="26"/>
  <c r="F35" i="26"/>
  <c r="J34" i="26"/>
  <c r="F34" i="26"/>
  <c r="J33" i="26"/>
  <c r="F33" i="26"/>
  <c r="F32" i="26"/>
  <c r="J31" i="26"/>
  <c r="J30" i="26"/>
  <c r="J29" i="26"/>
  <c r="F27" i="26"/>
  <c r="F26" i="26"/>
  <c r="J25" i="26"/>
  <c r="F25" i="26"/>
  <c r="F24" i="26"/>
  <c r="J23" i="26"/>
  <c r="F23" i="26"/>
  <c r="F22" i="26"/>
  <c r="J21" i="26"/>
  <c r="F21" i="26"/>
  <c r="J20" i="26"/>
  <c r="F20" i="26"/>
  <c r="J19" i="26"/>
  <c r="F19" i="26"/>
  <c r="J18" i="26"/>
  <c r="F18" i="26"/>
  <c r="J17" i="26"/>
  <c r="F17" i="26"/>
  <c r="J16" i="26"/>
  <c r="F16" i="26"/>
  <c r="J15" i="26"/>
  <c r="F15" i="26"/>
  <c r="J14" i="26"/>
  <c r="F14" i="26"/>
  <c r="J13" i="26"/>
  <c r="F13" i="26"/>
  <c r="J12" i="26"/>
  <c r="F12" i="26"/>
  <c r="J11" i="26"/>
  <c r="F11" i="26"/>
  <c r="F10" i="26"/>
  <c r="J9" i="26"/>
  <c r="F9" i="26"/>
  <c r="J8" i="28" l="1"/>
  <c r="F8" i="28"/>
  <c r="J8" i="27"/>
  <c r="I7" i="27"/>
  <c r="J7" i="27" s="1"/>
  <c r="F7" i="26"/>
  <c r="F8" i="26"/>
  <c r="F50" i="26"/>
  <c r="J50" i="26"/>
  <c r="J7" i="26"/>
  <c r="J8" i="26"/>
  <c r="J30" i="25"/>
  <c r="J29" i="25"/>
  <c r="J31" i="25"/>
  <c r="J36" i="25"/>
  <c r="J43" i="25"/>
  <c r="J45" i="25"/>
  <c r="C50" i="25"/>
  <c r="F22" i="25"/>
  <c r="F26" i="25"/>
  <c r="F10" i="25" l="1"/>
  <c r="I50" i="25"/>
  <c r="I8" i="25" s="1"/>
  <c r="I7" i="25" s="1"/>
  <c r="H50" i="25"/>
  <c r="G50" i="25"/>
  <c r="G8" i="25" s="1"/>
  <c r="G7" i="25" s="1"/>
  <c r="E50" i="25"/>
  <c r="E8" i="25" s="1"/>
  <c r="E7" i="25" s="1"/>
  <c r="D50" i="25"/>
  <c r="C8" i="25"/>
  <c r="C7" i="25" s="1"/>
  <c r="F49" i="25"/>
  <c r="J48" i="25"/>
  <c r="F42" i="25"/>
  <c r="J41" i="25"/>
  <c r="J40" i="25"/>
  <c r="F40" i="25"/>
  <c r="F39" i="25"/>
  <c r="J38" i="25"/>
  <c r="F38" i="25"/>
  <c r="F37" i="25"/>
  <c r="F36" i="25"/>
  <c r="J35" i="25"/>
  <c r="F35" i="25"/>
  <c r="J34" i="25"/>
  <c r="F34" i="25"/>
  <c r="J33" i="25"/>
  <c r="F33" i="25"/>
  <c r="F32" i="25"/>
  <c r="F27" i="25"/>
  <c r="J25" i="25"/>
  <c r="F25" i="25"/>
  <c r="F24" i="25"/>
  <c r="J23" i="25"/>
  <c r="F23" i="25"/>
  <c r="J21" i="25"/>
  <c r="F21" i="25"/>
  <c r="J20" i="25"/>
  <c r="F20" i="25"/>
  <c r="J19" i="25"/>
  <c r="F19" i="25"/>
  <c r="J18" i="25"/>
  <c r="F18" i="25"/>
  <c r="J17" i="25"/>
  <c r="F17" i="25"/>
  <c r="J16" i="25"/>
  <c r="F16" i="25"/>
  <c r="J15" i="25"/>
  <c r="F15" i="25"/>
  <c r="J14" i="25"/>
  <c r="F14" i="25"/>
  <c r="J13" i="25"/>
  <c r="F13" i="25"/>
  <c r="J12" i="25"/>
  <c r="F12" i="25"/>
  <c r="J11" i="25"/>
  <c r="F11" i="25"/>
  <c r="J9" i="25"/>
  <c r="F9" i="25"/>
  <c r="J50" i="25" l="1"/>
  <c r="F50" i="25"/>
  <c r="D8" i="25"/>
  <c r="F8" i="25" s="1"/>
  <c r="H8" i="25"/>
  <c r="G49" i="24"/>
  <c r="D7" i="25" l="1"/>
  <c r="F7" i="25" s="1"/>
  <c r="J8" i="25"/>
  <c r="H7" i="25"/>
  <c r="J7" i="25" s="1"/>
  <c r="I49" i="24"/>
  <c r="I8" i="24" s="1"/>
  <c r="I7" i="24" s="1"/>
  <c r="H49" i="24"/>
  <c r="G8" i="24"/>
  <c r="G7" i="24" s="1"/>
  <c r="E49" i="24"/>
  <c r="E8" i="24" s="1"/>
  <c r="E7" i="24" s="1"/>
  <c r="D49" i="24"/>
  <c r="C49" i="24"/>
  <c r="C8" i="24" s="1"/>
  <c r="C7" i="24" s="1"/>
  <c r="F48" i="24"/>
  <c r="J47" i="24"/>
  <c r="F41" i="24"/>
  <c r="J40" i="24"/>
  <c r="J39" i="24"/>
  <c r="F39" i="24"/>
  <c r="F38" i="24"/>
  <c r="J37" i="24"/>
  <c r="F37" i="24"/>
  <c r="F36" i="24"/>
  <c r="F35" i="24"/>
  <c r="J34" i="24"/>
  <c r="F34" i="24"/>
  <c r="J33" i="24"/>
  <c r="F33" i="24"/>
  <c r="J32" i="24"/>
  <c r="F32" i="24"/>
  <c r="F31" i="24"/>
  <c r="F26" i="24"/>
  <c r="J24" i="24"/>
  <c r="F24" i="24"/>
  <c r="F23" i="24"/>
  <c r="J22" i="24"/>
  <c r="F22" i="24"/>
  <c r="J20" i="24"/>
  <c r="F20" i="24"/>
  <c r="J19" i="24"/>
  <c r="F19" i="24"/>
  <c r="J18" i="24"/>
  <c r="F18" i="24"/>
  <c r="J17" i="24"/>
  <c r="F17" i="24"/>
  <c r="J16" i="24"/>
  <c r="F16" i="24"/>
  <c r="J15" i="24"/>
  <c r="F15" i="24"/>
  <c r="J14" i="24"/>
  <c r="F14" i="24"/>
  <c r="J13" i="24"/>
  <c r="F13" i="24"/>
  <c r="J12" i="24"/>
  <c r="F12" i="24"/>
  <c r="J11" i="24"/>
  <c r="F11" i="24"/>
  <c r="J10" i="24"/>
  <c r="F10" i="24"/>
  <c r="J9" i="24"/>
  <c r="F9" i="24"/>
  <c r="J49" i="24" l="1"/>
  <c r="H8" i="24"/>
  <c r="F49" i="24"/>
  <c r="D8" i="24"/>
  <c r="I45" i="23"/>
  <c r="J45" i="23" s="1"/>
  <c r="H45" i="23"/>
  <c r="G45" i="23"/>
  <c r="E45" i="23"/>
  <c r="E8" i="23" s="1"/>
  <c r="E7" i="23" s="1"/>
  <c r="D45" i="23"/>
  <c r="D8" i="23" s="1"/>
  <c r="D7" i="23" s="1"/>
  <c r="C45" i="23"/>
  <c r="C8" i="23" s="1"/>
  <c r="C7" i="23" s="1"/>
  <c r="F44" i="23"/>
  <c r="J43" i="23"/>
  <c r="F38" i="23"/>
  <c r="J37" i="23"/>
  <c r="J36" i="23"/>
  <c r="F36" i="23"/>
  <c r="F35" i="23"/>
  <c r="J34" i="23"/>
  <c r="F34" i="23"/>
  <c r="F33" i="23"/>
  <c r="F32" i="23"/>
  <c r="J31" i="23"/>
  <c r="F31" i="23"/>
  <c r="J30" i="23"/>
  <c r="F30" i="23"/>
  <c r="J29" i="23"/>
  <c r="F29" i="23"/>
  <c r="F28" i="23"/>
  <c r="F26" i="23"/>
  <c r="J24" i="23"/>
  <c r="F24" i="23"/>
  <c r="F23" i="23"/>
  <c r="J22" i="23"/>
  <c r="F22" i="23"/>
  <c r="J20" i="23"/>
  <c r="F20" i="23"/>
  <c r="J19" i="23"/>
  <c r="F19" i="23"/>
  <c r="J18" i="23"/>
  <c r="F18" i="23"/>
  <c r="J17" i="23"/>
  <c r="F17" i="23"/>
  <c r="J16" i="23"/>
  <c r="F16" i="23"/>
  <c r="J15" i="23"/>
  <c r="F15" i="23"/>
  <c r="J14" i="23"/>
  <c r="F14" i="23"/>
  <c r="J13" i="23"/>
  <c r="F13" i="23"/>
  <c r="J12" i="23"/>
  <c r="F12" i="23"/>
  <c r="J11" i="23"/>
  <c r="F11" i="23"/>
  <c r="J10" i="23"/>
  <c r="F10" i="23"/>
  <c r="J9" i="23"/>
  <c r="F9" i="23"/>
  <c r="I8" i="23"/>
  <c r="J8" i="23" s="1"/>
  <c r="H8" i="23"/>
  <c r="G8" i="23"/>
  <c r="G7" i="23" s="1"/>
  <c r="H7" i="23"/>
  <c r="I45" i="22"/>
  <c r="I8" i="22" s="1"/>
  <c r="I7" i="22" s="1"/>
  <c r="H45" i="22"/>
  <c r="H8" i="22" s="1"/>
  <c r="H7" i="22" s="1"/>
  <c r="G45" i="22"/>
  <c r="G8" i="22" s="1"/>
  <c r="G7" i="22" s="1"/>
  <c r="E45" i="22"/>
  <c r="E8" i="22" s="1"/>
  <c r="E7" i="22" s="1"/>
  <c r="D45" i="22"/>
  <c r="D8" i="22" s="1"/>
  <c r="D7" i="22" s="1"/>
  <c r="C45" i="22"/>
  <c r="C8" i="22" s="1"/>
  <c r="C7" i="22" s="1"/>
  <c r="F44" i="22"/>
  <c r="J43" i="22"/>
  <c r="F38" i="22"/>
  <c r="J37" i="22"/>
  <c r="J36" i="22"/>
  <c r="F36" i="22"/>
  <c r="F35" i="22"/>
  <c r="J34" i="22"/>
  <c r="F34" i="22"/>
  <c r="F33" i="22"/>
  <c r="F32" i="22"/>
  <c r="J31" i="22"/>
  <c r="F31" i="22"/>
  <c r="J30" i="22"/>
  <c r="F30" i="22"/>
  <c r="J29" i="22"/>
  <c r="F29" i="22"/>
  <c r="F28" i="22"/>
  <c r="F26" i="22"/>
  <c r="J24" i="22"/>
  <c r="F24" i="22"/>
  <c r="F23" i="22"/>
  <c r="J22" i="22"/>
  <c r="F22" i="22"/>
  <c r="J20" i="22"/>
  <c r="F20" i="22"/>
  <c r="J19" i="22"/>
  <c r="F19" i="22"/>
  <c r="J18" i="22"/>
  <c r="F18" i="22"/>
  <c r="J17" i="22"/>
  <c r="F17" i="22"/>
  <c r="J16" i="22"/>
  <c r="F16" i="22"/>
  <c r="J15" i="22"/>
  <c r="F15" i="22"/>
  <c r="J14" i="22"/>
  <c r="F14" i="22"/>
  <c r="J13" i="22"/>
  <c r="F13" i="22"/>
  <c r="J12" i="22"/>
  <c r="F12" i="22"/>
  <c r="J11" i="22"/>
  <c r="F11" i="22"/>
  <c r="J10" i="22"/>
  <c r="F10" i="22"/>
  <c r="J9" i="22"/>
  <c r="F9" i="22"/>
  <c r="J8" i="24" l="1"/>
  <c r="H7" i="24"/>
  <c r="J7" i="24" s="1"/>
  <c r="F8" i="24"/>
  <c r="D7" i="24"/>
  <c r="F7" i="24" s="1"/>
  <c r="F7" i="23"/>
  <c r="F8" i="23"/>
  <c r="F45" i="23"/>
  <c r="I7" i="23"/>
  <c r="J7" i="23" s="1"/>
  <c r="J45" i="22"/>
  <c r="J8" i="22"/>
  <c r="J7" i="22"/>
  <c r="F45" i="22"/>
  <c r="F7" i="22"/>
  <c r="F8" i="22"/>
  <c r="F44" i="21"/>
  <c r="F26" i="21"/>
  <c r="D19" i="21"/>
  <c r="I45" i="21"/>
  <c r="I8" i="21" s="1"/>
  <c r="I7" i="21" s="1"/>
  <c r="H45" i="21"/>
  <c r="H8" i="21" s="1"/>
  <c r="H7" i="21" s="1"/>
  <c r="G45" i="21"/>
  <c r="D45" i="21"/>
  <c r="C45" i="21"/>
  <c r="J43" i="21"/>
  <c r="F38" i="21"/>
  <c r="J37" i="21"/>
  <c r="J36" i="21"/>
  <c r="F36" i="21"/>
  <c r="F35" i="21"/>
  <c r="J34" i="21"/>
  <c r="F34" i="21"/>
  <c r="F33" i="21"/>
  <c r="F32" i="21"/>
  <c r="J31" i="21"/>
  <c r="F31" i="21"/>
  <c r="J30" i="21"/>
  <c r="F30" i="21"/>
  <c r="J29" i="21"/>
  <c r="F29" i="21"/>
  <c r="F28" i="21"/>
  <c r="J24" i="21"/>
  <c r="F24" i="21"/>
  <c r="F23" i="21"/>
  <c r="J22" i="21"/>
  <c r="F22" i="21"/>
  <c r="J20" i="21"/>
  <c r="F20" i="21"/>
  <c r="J19" i="21"/>
  <c r="F19" i="21"/>
  <c r="J18" i="21"/>
  <c r="F18" i="21"/>
  <c r="J17" i="21"/>
  <c r="F17" i="21"/>
  <c r="J16" i="21"/>
  <c r="F16" i="21"/>
  <c r="J15" i="21"/>
  <c r="F15" i="21"/>
  <c r="J14" i="21"/>
  <c r="F14" i="21"/>
  <c r="J13" i="21"/>
  <c r="F13" i="21"/>
  <c r="J12" i="21"/>
  <c r="F12" i="21"/>
  <c r="J11" i="21"/>
  <c r="F11" i="21"/>
  <c r="J10" i="21"/>
  <c r="F10" i="21"/>
  <c r="J9" i="21"/>
  <c r="F9" i="21"/>
  <c r="G8" i="21"/>
  <c r="C8" i="21"/>
  <c r="G7" i="21"/>
  <c r="C7" i="21"/>
  <c r="E45" i="21" l="1"/>
  <c r="E8" i="21" s="1"/>
  <c r="E7" i="21" s="1"/>
  <c r="J7" i="21"/>
  <c r="J45" i="21"/>
  <c r="J8" i="21"/>
  <c r="D8" i="21"/>
  <c r="D7" i="21" s="1"/>
  <c r="J39" i="20"/>
  <c r="J37" i="20"/>
  <c r="J36" i="20"/>
  <c r="J34" i="20"/>
  <c r="J32" i="20"/>
  <c r="J31" i="20"/>
  <c r="J30" i="20"/>
  <c r="J29" i="20"/>
  <c r="J24" i="20"/>
  <c r="J19" i="20"/>
  <c r="J20" i="20"/>
  <c r="J21" i="20"/>
  <c r="J22" i="20"/>
  <c r="J9" i="20"/>
  <c r="J10" i="20"/>
  <c r="J11" i="20"/>
  <c r="J12" i="20"/>
  <c r="J13" i="20"/>
  <c r="J14" i="20"/>
  <c r="J15" i="20"/>
  <c r="J16" i="20"/>
  <c r="J17" i="20"/>
  <c r="J18" i="20"/>
  <c r="I45" i="20"/>
  <c r="I8" i="20" s="1"/>
  <c r="I7" i="20" s="1"/>
  <c r="H45" i="20"/>
  <c r="H8" i="20" s="1"/>
  <c r="G45" i="20"/>
  <c r="G8" i="20" s="1"/>
  <c r="G7" i="20" s="1"/>
  <c r="E45" i="20"/>
  <c r="D45" i="20"/>
  <c r="D8" i="20" s="1"/>
  <c r="D7" i="20" s="1"/>
  <c r="C45" i="20"/>
  <c r="C8" i="20" s="1"/>
  <c r="C7" i="20" s="1"/>
  <c r="J43" i="20"/>
  <c r="F38" i="20"/>
  <c r="F36" i="20"/>
  <c r="F35" i="20"/>
  <c r="F34" i="20"/>
  <c r="F33" i="20"/>
  <c r="F32" i="20"/>
  <c r="F31" i="20"/>
  <c r="F30" i="20"/>
  <c r="F29" i="20"/>
  <c r="F28" i="20"/>
  <c r="F24" i="20"/>
  <c r="F23" i="20"/>
  <c r="F22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7" i="21" l="1"/>
  <c r="F45" i="21"/>
  <c r="F8" i="21"/>
  <c r="J45" i="20"/>
  <c r="D47" i="20"/>
  <c r="F45" i="20"/>
  <c r="J8" i="20"/>
  <c r="H7" i="20"/>
  <c r="J7" i="20" s="1"/>
  <c r="E8" i="20"/>
  <c r="F33" i="19"/>
  <c r="D45" i="19"/>
  <c r="E45" i="19"/>
  <c r="E8" i="19" s="1"/>
  <c r="E7" i="19" s="1"/>
  <c r="F23" i="19"/>
  <c r="F17" i="19"/>
  <c r="J9" i="19"/>
  <c r="J10" i="19"/>
  <c r="J11" i="19"/>
  <c r="J13" i="19"/>
  <c r="J36" i="19"/>
  <c r="I45" i="19"/>
  <c r="I8" i="19" s="1"/>
  <c r="I7" i="19" s="1"/>
  <c r="H45" i="19"/>
  <c r="G45" i="19"/>
  <c r="G8" i="19" s="1"/>
  <c r="G7" i="19" s="1"/>
  <c r="C45" i="19"/>
  <c r="C8" i="19" s="1"/>
  <c r="C7" i="19" s="1"/>
  <c r="J43" i="19"/>
  <c r="F38" i="19"/>
  <c r="F36" i="19"/>
  <c r="F35" i="19"/>
  <c r="F34" i="19"/>
  <c r="F32" i="19"/>
  <c r="F31" i="19"/>
  <c r="F30" i="19"/>
  <c r="F29" i="19"/>
  <c r="F28" i="19"/>
  <c r="F24" i="19"/>
  <c r="F22" i="19"/>
  <c r="F20" i="19"/>
  <c r="F19" i="19"/>
  <c r="F18" i="19"/>
  <c r="F16" i="19"/>
  <c r="F15" i="19"/>
  <c r="F14" i="19"/>
  <c r="F13" i="19"/>
  <c r="F12" i="19"/>
  <c r="F11" i="19"/>
  <c r="F10" i="19"/>
  <c r="F9" i="19"/>
  <c r="E7" i="20" l="1"/>
  <c r="F7" i="20" s="1"/>
  <c r="F8" i="20"/>
  <c r="F45" i="19"/>
  <c r="D8" i="19"/>
  <c r="D7" i="19" s="1"/>
  <c r="F7" i="19" s="1"/>
  <c r="J45" i="19"/>
  <c r="H8" i="19"/>
  <c r="H7" i="19" s="1"/>
  <c r="J7" i="19"/>
  <c r="J43" i="18"/>
  <c r="F35" i="18"/>
  <c r="I45" i="18"/>
  <c r="I8" i="18" s="1"/>
  <c r="H45" i="18"/>
  <c r="G45" i="18"/>
  <c r="E45" i="18"/>
  <c r="E8" i="18" s="1"/>
  <c r="E7" i="18" s="1"/>
  <c r="D45" i="18"/>
  <c r="C45" i="18"/>
  <c r="F38" i="18"/>
  <c r="F36" i="18"/>
  <c r="F34" i="18"/>
  <c r="F32" i="18"/>
  <c r="F31" i="18"/>
  <c r="F30" i="18"/>
  <c r="F29" i="18"/>
  <c r="F28" i="18"/>
  <c r="F24" i="18"/>
  <c r="F22" i="18"/>
  <c r="F20" i="18"/>
  <c r="F19" i="18"/>
  <c r="F18" i="18"/>
  <c r="F16" i="18"/>
  <c r="F15" i="18"/>
  <c r="F14" i="18"/>
  <c r="F13" i="18"/>
  <c r="F12" i="18"/>
  <c r="F11" i="18"/>
  <c r="F10" i="18"/>
  <c r="F9" i="18"/>
  <c r="G8" i="18"/>
  <c r="C8" i="18"/>
  <c r="G7" i="18"/>
  <c r="C7" i="18"/>
  <c r="F8" i="19" l="1"/>
  <c r="J8" i="19"/>
  <c r="J45" i="18"/>
  <c r="F45" i="18"/>
  <c r="J8" i="18"/>
  <c r="I7" i="18"/>
  <c r="J7" i="18" s="1"/>
  <c r="D8" i="18"/>
  <c r="H8" i="18"/>
  <c r="H7" i="18" s="1"/>
  <c r="C45" i="17"/>
  <c r="C8" i="17" s="1"/>
  <c r="F9" i="17"/>
  <c r="F10" i="17"/>
  <c r="F11" i="17"/>
  <c r="F12" i="17"/>
  <c r="F13" i="17"/>
  <c r="F14" i="17"/>
  <c r="F15" i="17"/>
  <c r="F16" i="17"/>
  <c r="F19" i="17"/>
  <c r="F20" i="17"/>
  <c r="F22" i="17"/>
  <c r="F24" i="17"/>
  <c r="F28" i="17"/>
  <c r="F29" i="17"/>
  <c r="F30" i="17"/>
  <c r="F31" i="17"/>
  <c r="F32" i="17"/>
  <c r="F34" i="17"/>
  <c r="F36" i="17"/>
  <c r="F38" i="17"/>
  <c r="E45" i="17"/>
  <c r="F45" i="17" s="1"/>
  <c r="H45" i="17"/>
  <c r="I45" i="17"/>
  <c r="D18" i="17"/>
  <c r="D45" i="17" s="1"/>
  <c r="D7" i="18" l="1"/>
  <c r="F7" i="18" s="1"/>
  <c r="F8" i="18"/>
  <c r="E8" i="17"/>
  <c r="E7" i="17" s="1"/>
  <c r="F18" i="17"/>
  <c r="J45" i="17"/>
  <c r="H8" i="17" l="1"/>
  <c r="H7" i="17" s="1"/>
  <c r="G45" i="17" l="1"/>
  <c r="G8" i="17" s="1"/>
  <c r="G7" i="17" s="1"/>
  <c r="C7" i="17"/>
  <c r="D8" i="17"/>
  <c r="I8" i="17"/>
  <c r="C8" i="16"/>
  <c r="H8" i="16"/>
  <c r="C9" i="16"/>
  <c r="H9" i="16"/>
  <c r="C10" i="16"/>
  <c r="H10" i="16"/>
  <c r="C11" i="16"/>
  <c r="H11" i="16"/>
  <c r="C12" i="16"/>
  <c r="H12" i="16"/>
  <c r="C13" i="16"/>
  <c r="H13" i="16"/>
  <c r="C14" i="16"/>
  <c r="H14" i="16"/>
  <c r="C15" i="16"/>
  <c r="H15" i="16"/>
  <c r="C16" i="16"/>
  <c r="H16" i="16"/>
  <c r="C17" i="16"/>
  <c r="H17" i="16"/>
  <c r="C18" i="16"/>
  <c r="H18" i="16"/>
  <c r="C19" i="16"/>
  <c r="H19" i="16"/>
  <c r="C20" i="16"/>
  <c r="H20" i="16"/>
  <c r="C21" i="16"/>
  <c r="H21" i="16"/>
  <c r="C22" i="16"/>
  <c r="H22" i="16"/>
  <c r="C23" i="16"/>
  <c r="H23" i="16"/>
  <c r="C24" i="16"/>
  <c r="H24" i="16"/>
  <c r="C25" i="16"/>
  <c r="H25" i="16"/>
  <c r="C26" i="16"/>
  <c r="H26" i="16"/>
  <c r="C27" i="16"/>
  <c r="H27" i="16"/>
  <c r="C28" i="16"/>
  <c r="H28" i="16"/>
  <c r="C29" i="16"/>
  <c r="H29" i="16"/>
  <c r="C30" i="16"/>
  <c r="H30" i="16"/>
  <c r="C31" i="16"/>
  <c r="H31" i="16"/>
  <c r="C32" i="16"/>
  <c r="H32" i="16"/>
  <c r="C33" i="16"/>
  <c r="H33" i="16"/>
  <c r="C34" i="16"/>
  <c r="H34" i="16"/>
  <c r="C35" i="16"/>
  <c r="H35" i="16"/>
  <c r="C36" i="16"/>
  <c r="H36" i="16"/>
  <c r="C37" i="16"/>
  <c r="H37" i="16"/>
  <c r="C38" i="16"/>
  <c r="H38" i="16"/>
  <c r="C39" i="16"/>
  <c r="H39" i="16"/>
  <c r="C40" i="16"/>
  <c r="H40" i="16"/>
  <c r="C41" i="16"/>
  <c r="H41" i="16"/>
  <c r="C42" i="16"/>
  <c r="H42" i="16"/>
  <c r="C43" i="16"/>
  <c r="H43" i="16"/>
  <c r="C44" i="16"/>
  <c r="H44" i="16"/>
  <c r="C45" i="16"/>
  <c r="H45" i="16"/>
  <c r="D46" i="16"/>
  <c r="D7" i="16" s="1"/>
  <c r="D6" i="16" s="1"/>
  <c r="E46" i="16"/>
  <c r="E7" i="16" s="1"/>
  <c r="E6" i="16" s="1"/>
  <c r="F46" i="16"/>
  <c r="F7" i="16" s="1"/>
  <c r="F6" i="16" s="1"/>
  <c r="G46" i="16"/>
  <c r="G7" i="16" s="1"/>
  <c r="G6" i="16" s="1"/>
  <c r="I46" i="16"/>
  <c r="I7" i="16" s="1"/>
  <c r="I6" i="16" s="1"/>
  <c r="J46" i="16"/>
  <c r="J7" i="16" s="1"/>
  <c r="J6" i="16" s="1"/>
  <c r="K46" i="16"/>
  <c r="K7" i="16" s="1"/>
  <c r="K6" i="16" s="1"/>
  <c r="L46" i="16"/>
  <c r="L7" i="16" s="1"/>
  <c r="L6" i="16" s="1"/>
  <c r="M46" i="16"/>
  <c r="M7" i="16" s="1"/>
  <c r="M6" i="16" s="1"/>
  <c r="D7" i="17" l="1"/>
  <c r="F7" i="17" s="1"/>
  <c r="F8" i="17"/>
  <c r="I7" i="17"/>
  <c r="J7" i="17" s="1"/>
  <c r="J8" i="17"/>
  <c r="N38" i="16"/>
  <c r="N36" i="16"/>
  <c r="N32" i="16"/>
  <c r="N8" i="16"/>
  <c r="N43" i="16"/>
  <c r="N41" i="16"/>
  <c r="N39" i="16"/>
  <c r="N40" i="16"/>
  <c r="N24" i="16"/>
  <c r="N31" i="16"/>
  <c r="N27" i="16"/>
  <c r="N25" i="16"/>
  <c r="N23" i="16"/>
  <c r="N15" i="16"/>
  <c r="N11" i="16"/>
  <c r="N9" i="16"/>
  <c r="C46" i="16"/>
  <c r="C7" i="16" s="1"/>
  <c r="C6" i="16" s="1"/>
  <c r="H46" i="16"/>
  <c r="H7" i="16" s="1"/>
  <c r="H6" i="16" s="1"/>
  <c r="N22" i="16"/>
  <c r="N20" i="16"/>
  <c r="N16" i="16"/>
  <c r="N44" i="16"/>
  <c r="N35" i="16"/>
  <c r="N33" i="16"/>
  <c r="N30" i="16"/>
  <c r="N28" i="16"/>
  <c r="N19" i="16"/>
  <c r="N17" i="16"/>
  <c r="N14" i="16"/>
  <c r="N12" i="16"/>
  <c r="N45" i="16"/>
  <c r="N42" i="16"/>
  <c r="N37" i="16"/>
  <c r="N34" i="16"/>
  <c r="N29" i="16"/>
  <c r="N26" i="16"/>
  <c r="N21" i="16"/>
  <c r="N18" i="16"/>
  <c r="N13" i="16"/>
  <c r="N10" i="16"/>
  <c r="N46" i="16" l="1"/>
  <c r="N7" i="16" s="1"/>
  <c r="N6" i="16" s="1"/>
</calcChain>
</file>

<file path=xl/sharedStrings.xml><?xml version="1.0" encoding="utf-8"?>
<sst xmlns="http://schemas.openxmlformats.org/spreadsheetml/2006/main" count="733" uniqueCount="81">
  <si>
    <t>Код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</si>
  <si>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/ підприграми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</si>
  <si>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</si>
  <si>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</si>
  <si>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видатки споживання</t>
  </si>
  <si>
    <t>видатки розвитку</t>
  </si>
  <si>
    <t>оплата праці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</si>
  <si>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</si>
  <si>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</si>
  <si>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</si>
  <si>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</si>
  <si>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</si>
  <si>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</si>
  <si>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</si>
  <si>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</si>
  <si>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</si>
  <si>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Методичне забезпечення діяльності навчальних закладів</t>
  </si>
  <si>
    <t>Забезпечення діяльності інших закладів у сфері освіти</t>
  </si>
  <si>
    <t>Інші програми та заходи у сфері освіти.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</si>
  <si>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</si>
  <si>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</si>
  <si>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</si>
  <si>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</si>
  <si>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</si>
  <si>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</si>
  <si>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</si>
  <si>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</si>
  <si>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</si>
  <si>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</si>
  <si>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</si>
  <si>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</si>
  <si>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</si>
  <si>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</si>
  <si>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</si>
  <si>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</si>
  <si>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</si>
  <si>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Організація благоустрою населених пунктів</t>
  </si>
  <si>
    <t>Будівництво об'єктів житлово-комунального господарства.</t>
  </si>
  <si>
    <t>Будівництво освітніх установ та закладів</t>
  </si>
  <si>
    <t>Будівництво' установ та закладів культури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</si>
  <si>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</si>
  <si>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Х</t>
  </si>
  <si>
    <t>УСЬОГО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</si>
  <si>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</si>
  <si>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РАЗОМ</t>
  </si>
  <si>
    <t>Усього</t>
  </si>
  <si>
    <t>в тому числі:</t>
  </si>
  <si>
    <t>Бюджет розвитку</t>
  </si>
  <si>
    <t>енергоносії</t>
  </si>
  <si>
    <t>Забезпечення надійної та безперебійної експлуатації ліфтів</t>
  </si>
  <si>
    <t>Проектні, будівельно-ремонтні роботи, придбання житла та приміщень для розвитку сімейних та інших фонм виховання, наближених до сімейних, та озабезпечення житлом дітей-сиріт, дітей, позбавлених батьківського піклування</t>
  </si>
  <si>
    <t>Інші заходи у сфері засобів масової інформації</t>
  </si>
  <si>
    <t>(грн.)</t>
  </si>
  <si>
    <t>Аналіз фінансування в розрізі програм за період з 01.01.2020 по 31.01.2020</t>
  </si>
  <si>
    <t>Плпн на рік</t>
  </si>
  <si>
    <t>План на звітний період</t>
  </si>
  <si>
    <t>Профінансовано за звітний період</t>
  </si>
  <si>
    <t>відсоток виконання</t>
  </si>
  <si>
    <t>грн</t>
  </si>
  <si>
    <t>Забезпечення діяльності інклюзивно-ресурсних центрів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</si>
  <si>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</si>
  <si>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</si>
  <si>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</si>
  <si>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</si>
  <si>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</si>
  <si>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Аналіз фінансування в розрізі програм за період з 01.01.2020 по 29.02.2020</t>
  </si>
  <si>
    <t>Аналіз фінансування в розрізі програм за період з 01.01.2020 по 31.03.2020</t>
  </si>
  <si>
    <t>Аналіз фінансування в розрізі програм за період з 01.01.2020 по 30.04.2020</t>
  </si>
  <si>
    <t>Аналіз фінансування в розрізі програм за період з 01.01.2020 по 31.05.2020</t>
  </si>
  <si>
    <t>Аналіз фінансування в розрізі програм за період з 01.01.2020 по 30.06.2020</t>
  </si>
  <si>
    <t>Аналіз фінансування в розрізі програм за період з 01.01.2020 по 31.07.2020</t>
  </si>
  <si>
    <t>Аналіз фінансування в розрізі програм за період з 01.01.2020 по 31.08.2020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</si>
  <si>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</si>
  <si>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1.1.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</si>
  <si>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 xml:space="preserve"> 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</si>
  <si>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Виконання інвестиційних проектів в рамках здійснення заходів щодо соціально-економічного розвитку окремих територій</t>
  </si>
  <si>
    <t>Аналіз фінансування в розрізі програм за період з 01.01.2020 по 30.09.2020</t>
  </si>
  <si>
    <t>Проведення місцевих виборів</t>
  </si>
  <si>
    <t>Аналіз фінансування в розрізі програм за період з 01.01.2020 по 31.10.2020</t>
  </si>
  <si>
    <t>Аналіз фінансування в розрізі програм за період з 01.01.2020 по 30.11.2020</t>
  </si>
  <si>
    <t>Аналіз фінансування в розрізі програм за період з 01.01.2020 по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</si>
</sst>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 &quot;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Alignment="1">
      <alignment horizontal="left"/>
    </xf>
    <xf numFmtId="0" fontId="4" fillId="0" borderId="1" xfId="0" applyFont="1" applyBorder="1" applyAlignment="1">
      <alignment wrapText="1"/>
    </xf>
    <xf numFmtId="1" fontId="1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1" applyFont="1" applyBorder="1" applyAlignment="1">
      <alignment horizontal="center" vertical="center" wrapText="1"/>
    </xf>
    <xf numFmtId="0" fontId="5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3" fontId="0" fillId="0" borderId="0" xfId="0" applyNumberFormat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0" fontId="1" fillId="0" borderId="5" xfId="1" applyBorder="1" applyAlignment="1">
      <alignment horizontal="left" vertical="top" wrapText="1"/>
    </xf>
    <xf numFmtId="164" fontId="1" fillId="0" borderId="6" xfId="1" applyNumberFormat="1" applyBorder="1" applyAlignment="1">
      <alignment horizontal="center" vertical="center"/>
    </xf>
    <xf numFmtId="0" fontId="1" fillId="0" borderId="7" xfId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7A392-5DA7-4A7B-B0E0-B493E84F55BD}">
  <dimension ref="A1:J53"/>
  <sheetViews>
    <sheetView view="pageBreakPreview" zoomScale="110" zoomScaleNormal="110" zoomScaleSheetLayoutView="110" workbookViewId="0">
      <selection activeCell="I49" sqref="I49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80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2390454510</v>
      </c>
      <c r="D7" s="15">
        <f>D8</f>
        <v>2390454510</v>
      </c>
      <c r="E7" s="15">
        <f t="shared" ref="D7:I7" si="0">E8</f>
        <v>2223679125</v>
      </c>
      <c r="F7" s="16">
        <f>E7/D7</f>
        <v>0.93023277192587117</v>
      </c>
      <c r="G7" s="15">
        <f t="shared" si="0"/>
        <v>536980835</v>
      </c>
      <c r="H7" s="15">
        <f t="shared" si="0"/>
        <v>536980835</v>
      </c>
      <c r="I7" s="15">
        <f t="shared" si="0"/>
        <v>512245873</v>
      </c>
      <c r="J7" s="16">
        <f>I7/H7</f>
        <v>0.95393697430560997</v>
      </c>
    </row>
    <row r="8" spans="1:10" ht="22.5" x14ac:dyDescent="0.25">
      <c r="A8" s="6">
        <v>4310000</v>
      </c>
      <c r="B8" s="37" t="s">
        <v>7</v>
      </c>
      <c r="C8" s="17">
        <f>C50</f>
        <v>2390454510</v>
      </c>
      <c r="D8" s="17">
        <f>D50</f>
        <v>2390454510</v>
      </c>
      <c r="E8" s="17">
        <f>E50</f>
        <v>2223679125</v>
      </c>
      <c r="F8" s="18">
        <f t="shared" ref="F8:F50" si="1">E8/D8</f>
        <v>0.93023277192587117</v>
      </c>
      <c r="G8" s="17">
        <f>G50</f>
        <v>536980835</v>
      </c>
      <c r="H8" s="17">
        <f>H50</f>
        <v>536980835</v>
      </c>
      <c r="I8" s="17">
        <f>I50</f>
        <v>512245873</v>
      </c>
      <c r="J8" s="18">
        <f t="shared" ref="J8:J50" si="2">I8/H8</f>
        <v>0.95393697430560997</v>
      </c>
    </row>
    <row r="9" spans="1:10" ht="33.75" x14ac:dyDescent="0.25">
      <c r="A9" s="7">
        <v>4310160</v>
      </c>
      <c r="B9" s="37" t="s">
        <v>8</v>
      </c>
      <c r="C9" s="17">
        <v>129646200</v>
      </c>
      <c r="D9" s="17">
        <v>129646200</v>
      </c>
      <c r="E9" s="17">
        <v>125462927</v>
      </c>
      <c r="F9" s="18">
        <f t="shared" si="1"/>
        <v>0.96773316148101529</v>
      </c>
      <c r="G9" s="17">
        <v>6279000</v>
      </c>
      <c r="H9" s="17">
        <v>6279000</v>
      </c>
      <c r="I9" s="17">
        <v>6226952</v>
      </c>
      <c r="J9" s="18">
        <f t="shared" si="2"/>
        <v>0.99171078197165152</v>
      </c>
    </row>
    <row r="10" spans="1:10" ht="19.5" customHeight="1" x14ac:dyDescent="0.25">
      <c r="A10" s="7">
        <v>4310191</v>
      </c>
      <c r="B10" s="37" t="s">
        <v>77</v>
      </c>
      <c r="C10" s="17">
        <v>34300</v>
      </c>
      <c r="D10" s="17">
        <v>34300</v>
      </c>
      <c r="E10" s="17">
        <v>34300</v>
      </c>
      <c r="F10" s="18">
        <f t="shared" si="1"/>
        <v>1</v>
      </c>
      <c r="G10" s="17">
        <v>0</v>
      </c>
      <c r="H10" s="17">
        <v>0</v>
      </c>
      <c r="I10" s="17"/>
      <c r="J10" s="18">
        <v>0</v>
      </c>
    </row>
    <row r="11" spans="1:10" ht="21.75" customHeight="1" x14ac:dyDescent="0.25">
      <c r="A11" s="7">
        <v>4311010</v>
      </c>
      <c r="B11" s="37" t="s">
        <v>9</v>
      </c>
      <c r="C11" s="17">
        <v>676826739</v>
      </c>
      <c r="D11" s="17">
        <v>676826739</v>
      </c>
      <c r="E11" s="17">
        <v>611839935</v>
      </c>
      <c r="F11" s="18">
        <f t="shared" si="1"/>
        <v>0.90398310194420373</v>
      </c>
      <c r="G11" s="17">
        <v>135350100</v>
      </c>
      <c r="H11" s="17">
        <v>135350100</v>
      </c>
      <c r="I11" s="17">
        <v>132765862</v>
      </c>
      <c r="J11" s="18">
        <f t="shared" si="2"/>
        <v>0.9809070107816692</v>
      </c>
    </row>
    <row r="12" spans="1:10" ht="45" x14ac:dyDescent="0.25">
      <c r="A12" s="7">
        <v>4311020</v>
      </c>
      <c r="B12" s="37" t="s">
        <v>60</v>
      </c>
      <c r="C12" s="17">
        <v>1141788651</v>
      </c>
      <c r="D12" s="17">
        <v>1141788651</v>
      </c>
      <c r="E12" s="17">
        <v>1060562187</v>
      </c>
      <c r="F12" s="18">
        <f t="shared" si="1"/>
        <v>0.92886033336479534</v>
      </c>
      <c r="G12" s="17">
        <v>95157209</v>
      </c>
      <c r="H12" s="17">
        <v>95157209</v>
      </c>
      <c r="I12" s="17">
        <v>94801807</v>
      </c>
      <c r="J12" s="18">
        <f t="shared" si="2"/>
        <v>0.99626510693477777</v>
      </c>
    </row>
    <row r="13" spans="1:10" ht="45" x14ac:dyDescent="0.25">
      <c r="A13" s="7">
        <v>4311030</v>
      </c>
      <c r="B13" s="37" t="s">
        <v>61</v>
      </c>
      <c r="C13" s="17">
        <v>59868641</v>
      </c>
      <c r="D13" s="17">
        <v>59868641</v>
      </c>
      <c r="E13" s="17">
        <v>55621575</v>
      </c>
      <c r="F13" s="18">
        <f t="shared" si="1"/>
        <v>0.92906025710521811</v>
      </c>
      <c r="G13" s="17">
        <v>711200</v>
      </c>
      <c r="H13" s="17">
        <v>711200</v>
      </c>
      <c r="I13" s="17">
        <v>709216</v>
      </c>
      <c r="J13" s="18">
        <f t="shared" si="2"/>
        <v>0.99721034870641168</v>
      </c>
    </row>
    <row r="14" spans="1:10" ht="38.25" customHeight="1" x14ac:dyDescent="0.25">
      <c r="A14" s="7">
        <v>4311090</v>
      </c>
      <c r="B14" s="37" t="s">
        <v>62</v>
      </c>
      <c r="C14" s="17">
        <v>57548700</v>
      </c>
      <c r="D14" s="17">
        <v>57548700</v>
      </c>
      <c r="E14" s="17">
        <v>54863360</v>
      </c>
      <c r="F14" s="18">
        <f t="shared" si="1"/>
        <v>0.95333795550551104</v>
      </c>
      <c r="G14" s="17">
        <v>16390000</v>
      </c>
      <c r="H14" s="17">
        <v>16390000</v>
      </c>
      <c r="I14" s="17">
        <v>15790828</v>
      </c>
      <c r="J14" s="18">
        <f t="shared" si="2"/>
        <v>0.96344283099450889</v>
      </c>
    </row>
    <row r="15" spans="1:10" ht="22.5" x14ac:dyDescent="0.25">
      <c r="A15" s="7">
        <v>4311100</v>
      </c>
      <c r="B15" s="37" t="s">
        <v>63</v>
      </c>
      <c r="C15" s="17">
        <v>73606400</v>
      </c>
      <c r="D15" s="17">
        <v>73606400</v>
      </c>
      <c r="E15" s="17">
        <v>72589729</v>
      </c>
      <c r="F15" s="18">
        <f t="shared" si="1"/>
        <v>0.98618773639248758</v>
      </c>
      <c r="G15" s="17">
        <v>2500000</v>
      </c>
      <c r="H15" s="17">
        <v>2500000</v>
      </c>
      <c r="I15" s="17">
        <v>2490441</v>
      </c>
      <c r="J15" s="18">
        <f t="shared" si="2"/>
        <v>0.99617639999999996</v>
      </c>
    </row>
    <row r="16" spans="1:10" ht="22.5" x14ac:dyDescent="0.25">
      <c r="A16" s="7">
        <v>4311150</v>
      </c>
      <c r="B16" s="37" t="s">
        <v>64</v>
      </c>
      <c r="C16" s="17">
        <v>10220100</v>
      </c>
      <c r="D16" s="17">
        <v>10220100</v>
      </c>
      <c r="E16" s="17">
        <v>9867059</v>
      </c>
      <c r="F16" s="18">
        <f t="shared" si="1"/>
        <v>0.9654562088433577</v>
      </c>
      <c r="G16" s="17">
        <v>500000</v>
      </c>
      <c r="H16" s="17">
        <v>500000</v>
      </c>
      <c r="I16" s="17">
        <v>499459</v>
      </c>
      <c r="J16" s="18">
        <f t="shared" si="2"/>
        <v>0.99891799999999997</v>
      </c>
    </row>
    <row r="17" spans="1:10" ht="22.5" x14ac:dyDescent="0.25">
      <c r="A17" s="7">
        <v>4311161</v>
      </c>
      <c r="B17" s="37" t="s">
        <v>17</v>
      </c>
      <c r="C17" s="17">
        <v>29604500</v>
      </c>
      <c r="D17" s="17">
        <v>29604500</v>
      </c>
      <c r="E17" s="17">
        <v>28983865</v>
      </c>
      <c r="F17" s="18">
        <f t="shared" si="1"/>
        <v>0.97903578847810302</v>
      </c>
      <c r="G17" s="17">
        <v>800000</v>
      </c>
      <c r="H17" s="17">
        <v>800000</v>
      </c>
      <c r="I17" s="17">
        <v>800000</v>
      </c>
      <c r="J17" s="18">
        <f t="shared" si="2"/>
        <v>1</v>
      </c>
    </row>
    <row r="18" spans="1:10" ht="15.75" customHeight="1" x14ac:dyDescent="0.25">
      <c r="A18" s="7">
        <v>4311162</v>
      </c>
      <c r="B18" s="37" t="s">
        <v>18</v>
      </c>
      <c r="C18" s="17">
        <v>85100</v>
      </c>
      <c r="D18" s="17">
        <v>85100</v>
      </c>
      <c r="E18" s="17">
        <v>85070</v>
      </c>
      <c r="F18" s="18">
        <f t="shared" si="1"/>
        <v>0.99964747356051709</v>
      </c>
      <c r="G18" s="17">
        <v>11587600</v>
      </c>
      <c r="H18" s="17">
        <v>11587600</v>
      </c>
      <c r="I18" s="17">
        <v>1876526</v>
      </c>
      <c r="J18" s="18">
        <f t="shared" si="2"/>
        <v>0.16194259380717319</v>
      </c>
    </row>
    <row r="19" spans="1:10" ht="26.25" customHeight="1" x14ac:dyDescent="0.25">
      <c r="A19" s="7">
        <v>4311170</v>
      </c>
      <c r="B19" s="37" t="s">
        <v>59</v>
      </c>
      <c r="C19" s="17">
        <v>6222674</v>
      </c>
      <c r="D19" s="17">
        <v>6222674</v>
      </c>
      <c r="E19" s="17">
        <v>5273542</v>
      </c>
      <c r="F19" s="18">
        <f t="shared" si="1"/>
        <v>0.84747200319348237</v>
      </c>
      <c r="G19" s="17">
        <v>9057246</v>
      </c>
      <c r="H19" s="17">
        <v>9057246</v>
      </c>
      <c r="I19" s="17">
        <v>7220968</v>
      </c>
      <c r="J19" s="18">
        <f t="shared" si="2"/>
        <v>0.79725868106044595</v>
      </c>
    </row>
    <row r="20" spans="1:10" ht="45" x14ac:dyDescent="0.25">
      <c r="A20" s="7">
        <v>4313104</v>
      </c>
      <c r="B20" s="37" t="s">
        <v>19</v>
      </c>
      <c r="C20" s="17">
        <v>30049700</v>
      </c>
      <c r="D20" s="17">
        <v>30049700</v>
      </c>
      <c r="E20" s="17">
        <v>29457645</v>
      </c>
      <c r="F20" s="18">
        <f t="shared" si="1"/>
        <v>0.98029747385165245</v>
      </c>
      <c r="G20" s="17">
        <v>2065000</v>
      </c>
      <c r="H20" s="17">
        <v>2065000</v>
      </c>
      <c r="I20" s="17">
        <v>1983191</v>
      </c>
      <c r="J20" s="18">
        <f t="shared" si="2"/>
        <v>0.96038305084745768</v>
      </c>
    </row>
    <row r="21" spans="1:10" ht="30" customHeight="1" x14ac:dyDescent="0.25">
      <c r="A21" s="7">
        <v>4313105</v>
      </c>
      <c r="B21" s="37" t="s">
        <v>20</v>
      </c>
      <c r="C21" s="17">
        <v>13122100</v>
      </c>
      <c r="D21" s="17">
        <v>13122100</v>
      </c>
      <c r="E21" s="17">
        <v>12390322</v>
      </c>
      <c r="F21" s="18">
        <f t="shared" si="1"/>
        <v>0.94423316389907108</v>
      </c>
      <c r="G21" s="17">
        <v>5560000</v>
      </c>
      <c r="H21" s="17">
        <v>5560000</v>
      </c>
      <c r="I21" s="17">
        <v>5532210</v>
      </c>
      <c r="J21" s="18">
        <f t="shared" si="2"/>
        <v>0.99500179856115112</v>
      </c>
    </row>
    <row r="22" spans="1:10" ht="69" customHeight="1" x14ac:dyDescent="0.25">
      <c r="A22" s="7">
        <v>4313111</v>
      </c>
      <c r="B22" s="37" t="s">
        <v>43</v>
      </c>
      <c r="C22" s="17">
        <v>442400</v>
      </c>
      <c r="D22" s="17">
        <v>442400</v>
      </c>
      <c r="E22" s="17">
        <v>438349</v>
      </c>
      <c r="F22" s="18">
        <f t="shared" si="1"/>
        <v>0.99084312839059674</v>
      </c>
      <c r="G22" s="17">
        <v>2149000</v>
      </c>
      <c r="H22" s="17">
        <v>2149000</v>
      </c>
      <c r="I22" s="17">
        <v>2144670</v>
      </c>
      <c r="J22" s="18">
        <f t="shared" si="2"/>
        <v>0.99798510935318752</v>
      </c>
    </row>
    <row r="23" spans="1:10" ht="33.75" x14ac:dyDescent="0.25">
      <c r="A23" s="7">
        <v>4313121</v>
      </c>
      <c r="B23" s="37" t="s">
        <v>21</v>
      </c>
      <c r="C23" s="17">
        <v>5228000</v>
      </c>
      <c r="D23" s="17">
        <v>5228000</v>
      </c>
      <c r="E23" s="17">
        <v>5147830</v>
      </c>
      <c r="F23" s="18">
        <f t="shared" si="1"/>
        <v>0.9846652639632747</v>
      </c>
      <c r="G23" s="17">
        <v>685000</v>
      </c>
      <c r="H23" s="17">
        <v>685000</v>
      </c>
      <c r="I23" s="17">
        <v>680644</v>
      </c>
      <c r="J23" s="18">
        <f t="shared" si="2"/>
        <v>0.99364087591240879</v>
      </c>
    </row>
    <row r="24" spans="1:10" x14ac:dyDescent="0.25">
      <c r="A24" s="7">
        <v>4313123</v>
      </c>
      <c r="B24" s="37" t="s">
        <v>22</v>
      </c>
      <c r="C24" s="17">
        <v>315000</v>
      </c>
      <c r="D24" s="17">
        <v>315000</v>
      </c>
      <c r="E24" s="17">
        <v>315000</v>
      </c>
      <c r="F24" s="18">
        <f t="shared" si="1"/>
        <v>1</v>
      </c>
      <c r="G24" s="17">
        <v>0</v>
      </c>
      <c r="H24" s="17">
        <v>0</v>
      </c>
      <c r="I24" s="17"/>
      <c r="J24" s="18">
        <v>0</v>
      </c>
    </row>
    <row r="25" spans="1:10" ht="22.5" x14ac:dyDescent="0.25">
      <c r="A25" s="7">
        <v>4313132</v>
      </c>
      <c r="B25" s="37" t="s">
        <v>23</v>
      </c>
      <c r="C25" s="17">
        <v>13641000</v>
      </c>
      <c r="D25" s="17">
        <v>13641000</v>
      </c>
      <c r="E25" s="17">
        <v>12508590</v>
      </c>
      <c r="F25" s="18">
        <f t="shared" si="1"/>
        <v>0.91698482515944579</v>
      </c>
      <c r="G25" s="17">
        <v>1021000</v>
      </c>
      <c r="H25" s="17">
        <v>1021000</v>
      </c>
      <c r="I25" s="17">
        <v>985242</v>
      </c>
      <c r="J25" s="18">
        <f t="shared" si="2"/>
        <v>0.96497747306562198</v>
      </c>
    </row>
    <row r="26" spans="1:10" x14ac:dyDescent="0.25">
      <c r="A26" s="7">
        <v>4313133</v>
      </c>
      <c r="B26" s="37" t="s">
        <v>24</v>
      </c>
      <c r="C26" s="17">
        <v>15000</v>
      </c>
      <c r="D26" s="17">
        <v>15000</v>
      </c>
      <c r="E26" s="17">
        <v>14967</v>
      </c>
      <c r="F26" s="18">
        <f t="shared" si="1"/>
        <v>0.99780000000000002</v>
      </c>
      <c r="G26" s="17">
        <v>0</v>
      </c>
      <c r="H26" s="17">
        <v>0</v>
      </c>
      <c r="I26" s="17"/>
      <c r="J26" s="18">
        <v>0</v>
      </c>
    </row>
    <row r="27" spans="1:10" ht="33.75" x14ac:dyDescent="0.25">
      <c r="A27" s="7">
        <v>4313192</v>
      </c>
      <c r="B27" s="37" t="s">
        <v>25</v>
      </c>
      <c r="C27" s="17">
        <v>358300</v>
      </c>
      <c r="D27" s="17">
        <v>358300</v>
      </c>
      <c r="E27" s="17">
        <v>358033</v>
      </c>
      <c r="F27" s="18">
        <f t="shared" si="1"/>
        <v>0.99925481440133967</v>
      </c>
      <c r="G27" s="17">
        <v>0</v>
      </c>
      <c r="H27" s="17">
        <v>0</v>
      </c>
      <c r="I27" s="17"/>
      <c r="J27" s="18">
        <v>0</v>
      </c>
    </row>
    <row r="28" spans="1:10" x14ac:dyDescent="0.25">
      <c r="A28" s="7">
        <v>4313210</v>
      </c>
      <c r="B28" s="37" t="s">
        <v>26</v>
      </c>
      <c r="C28" s="17">
        <v>60000</v>
      </c>
      <c r="D28" s="17">
        <v>60000</v>
      </c>
      <c r="E28" s="17"/>
      <c r="F28" s="18">
        <v>0</v>
      </c>
      <c r="G28" s="17">
        <v>0</v>
      </c>
      <c r="H28" s="17">
        <v>0</v>
      </c>
      <c r="I28" s="17"/>
      <c r="J28" s="18">
        <v>0</v>
      </c>
    </row>
    <row r="29" spans="1:10" ht="213.75" x14ac:dyDescent="0.25">
      <c r="A29" s="26">
        <v>4313221</v>
      </c>
      <c r="B29" s="27" t="s">
        <v>72</v>
      </c>
      <c r="C29" s="17">
        <v>0</v>
      </c>
      <c r="D29" s="17">
        <v>0</v>
      </c>
      <c r="E29" s="17"/>
      <c r="F29" s="18">
        <v>0</v>
      </c>
      <c r="G29" s="17">
        <v>4567958</v>
      </c>
      <c r="H29" s="17">
        <v>4567958</v>
      </c>
      <c r="I29" s="17">
        <v>4567958</v>
      </c>
      <c r="J29" s="18">
        <f t="shared" si="2"/>
        <v>1</v>
      </c>
    </row>
    <row r="30" spans="1:10" ht="258.75" x14ac:dyDescent="0.25">
      <c r="A30" s="26">
        <v>4313222</v>
      </c>
      <c r="B30" s="27" t="s">
        <v>73</v>
      </c>
      <c r="C30" s="17">
        <v>0</v>
      </c>
      <c r="D30" s="17">
        <v>0</v>
      </c>
      <c r="E30" s="17"/>
      <c r="F30" s="18">
        <v>0</v>
      </c>
      <c r="G30" s="17">
        <v>4655667</v>
      </c>
      <c r="H30" s="17">
        <v>4655667</v>
      </c>
      <c r="I30" s="17">
        <v>4609572</v>
      </c>
      <c r="J30" s="18">
        <f t="shared" si="2"/>
        <v>0.99009916302003553</v>
      </c>
    </row>
    <row r="31" spans="1:10" ht="187.5" customHeight="1" x14ac:dyDescent="0.25">
      <c r="A31" s="26">
        <v>4313223</v>
      </c>
      <c r="B31" s="27" t="s">
        <v>74</v>
      </c>
      <c r="C31" s="17">
        <v>0</v>
      </c>
      <c r="D31" s="17">
        <v>0</v>
      </c>
      <c r="E31" s="17"/>
      <c r="F31" s="18">
        <v>0</v>
      </c>
      <c r="G31" s="17">
        <v>1922179</v>
      </c>
      <c r="H31" s="17">
        <v>1922179</v>
      </c>
      <c r="I31" s="17">
        <v>1922179</v>
      </c>
      <c r="J31" s="18">
        <f t="shared" si="2"/>
        <v>1</v>
      </c>
    </row>
    <row r="32" spans="1:10" ht="22.5" x14ac:dyDescent="0.25">
      <c r="A32" s="7">
        <v>4313242</v>
      </c>
      <c r="B32" s="37" t="s">
        <v>27</v>
      </c>
      <c r="C32" s="17">
        <v>11922200</v>
      </c>
      <c r="D32" s="17">
        <v>11922200</v>
      </c>
      <c r="E32" s="17">
        <v>11633436</v>
      </c>
      <c r="F32" s="18">
        <f t="shared" si="1"/>
        <v>0.97577930247773059</v>
      </c>
      <c r="G32" s="17">
        <v>0</v>
      </c>
      <c r="H32" s="17">
        <v>0</v>
      </c>
      <c r="I32" s="17"/>
      <c r="J32" s="18">
        <v>0</v>
      </c>
    </row>
    <row r="33" spans="1:10" x14ac:dyDescent="0.25">
      <c r="A33" s="7">
        <v>4314010</v>
      </c>
      <c r="B33" s="37" t="s">
        <v>28</v>
      </c>
      <c r="C33" s="17">
        <v>1862900</v>
      </c>
      <c r="D33" s="17">
        <v>1862900</v>
      </c>
      <c r="E33" s="17">
        <v>1832975</v>
      </c>
      <c r="F33" s="18">
        <f t="shared" si="1"/>
        <v>0.98393633582049489</v>
      </c>
      <c r="G33" s="17">
        <v>200000</v>
      </c>
      <c r="H33" s="17">
        <v>200000</v>
      </c>
      <c r="I33" s="17">
        <v>197700</v>
      </c>
      <c r="J33" s="18">
        <f t="shared" si="2"/>
        <v>0.98850000000000005</v>
      </c>
    </row>
    <row r="34" spans="1:10" x14ac:dyDescent="0.25">
      <c r="A34" s="7">
        <v>4314030</v>
      </c>
      <c r="B34" s="37" t="s">
        <v>29</v>
      </c>
      <c r="C34" s="17">
        <v>23339300</v>
      </c>
      <c r="D34" s="17">
        <v>23339300</v>
      </c>
      <c r="E34" s="17">
        <v>22218042</v>
      </c>
      <c r="F34" s="18">
        <f t="shared" si="1"/>
        <v>0.95195837064522071</v>
      </c>
      <c r="G34" s="17">
        <v>990000</v>
      </c>
      <c r="H34" s="17">
        <v>990000</v>
      </c>
      <c r="I34" s="17">
        <v>977418</v>
      </c>
      <c r="J34" s="18">
        <f t="shared" si="2"/>
        <v>0.98729090909090911</v>
      </c>
    </row>
    <row r="35" spans="1:10" ht="33.75" x14ac:dyDescent="0.25">
      <c r="A35" s="7">
        <v>4314060</v>
      </c>
      <c r="B35" s="37" t="s">
        <v>30</v>
      </c>
      <c r="C35" s="17">
        <v>5974900</v>
      </c>
      <c r="D35" s="17">
        <v>5974900</v>
      </c>
      <c r="E35" s="17">
        <v>5370413</v>
      </c>
      <c r="F35" s="18">
        <f t="shared" si="1"/>
        <v>0.89882893437547073</v>
      </c>
      <c r="G35" s="17">
        <v>3100000</v>
      </c>
      <c r="H35" s="17">
        <v>3100000</v>
      </c>
      <c r="I35" s="17">
        <v>3088497</v>
      </c>
      <c r="J35" s="18">
        <f t="shared" si="2"/>
        <v>0.99628935483870973</v>
      </c>
    </row>
    <row r="36" spans="1:10" ht="22.5" x14ac:dyDescent="0.25">
      <c r="A36" s="7">
        <v>4314081</v>
      </c>
      <c r="B36" s="37" t="s">
        <v>31</v>
      </c>
      <c r="C36" s="17">
        <v>2179600</v>
      </c>
      <c r="D36" s="17">
        <v>2179600</v>
      </c>
      <c r="E36" s="17">
        <v>2136073</v>
      </c>
      <c r="F36" s="18">
        <f t="shared" si="1"/>
        <v>0.98002982198568545</v>
      </c>
      <c r="G36" s="17">
        <v>70500</v>
      </c>
      <c r="H36" s="17">
        <v>70500</v>
      </c>
      <c r="I36" s="17">
        <v>69984</v>
      </c>
      <c r="J36" s="18">
        <f t="shared" si="2"/>
        <v>0.99268085106382975</v>
      </c>
    </row>
    <row r="37" spans="1:10" ht="18.75" customHeight="1" x14ac:dyDescent="0.25">
      <c r="A37" s="7">
        <v>4314082</v>
      </c>
      <c r="B37" s="37" t="s">
        <v>32</v>
      </c>
      <c r="C37" s="17">
        <v>586900</v>
      </c>
      <c r="D37" s="17">
        <v>586900</v>
      </c>
      <c r="E37" s="17">
        <v>370410</v>
      </c>
      <c r="F37" s="18">
        <f t="shared" si="1"/>
        <v>0.6311296643380474</v>
      </c>
      <c r="G37" s="17">
        <v>0</v>
      </c>
      <c r="H37" s="17">
        <v>0</v>
      </c>
      <c r="I37" s="17"/>
      <c r="J37" s="18">
        <v>0</v>
      </c>
    </row>
    <row r="38" spans="1:10" ht="33.75" x14ac:dyDescent="0.25">
      <c r="A38" s="7">
        <v>4315031</v>
      </c>
      <c r="B38" s="37" t="s">
        <v>33</v>
      </c>
      <c r="C38" s="17">
        <v>34104100</v>
      </c>
      <c r="D38" s="17">
        <v>34104100</v>
      </c>
      <c r="E38" s="17">
        <v>32753366</v>
      </c>
      <c r="F38" s="18">
        <f t="shared" si="1"/>
        <v>0.96039379429452765</v>
      </c>
      <c r="G38" s="17">
        <v>6156300</v>
      </c>
      <c r="H38" s="17">
        <v>6156300</v>
      </c>
      <c r="I38" s="17">
        <v>6087991</v>
      </c>
      <c r="J38" s="18">
        <f t="shared" si="2"/>
        <v>0.98890421194548672</v>
      </c>
    </row>
    <row r="39" spans="1:10" ht="45" x14ac:dyDescent="0.25">
      <c r="A39" s="7">
        <v>4315061</v>
      </c>
      <c r="B39" s="37" t="s">
        <v>34</v>
      </c>
      <c r="C39" s="17">
        <v>80000</v>
      </c>
      <c r="D39" s="17">
        <v>80000</v>
      </c>
      <c r="E39" s="17">
        <v>41091</v>
      </c>
      <c r="F39" s="18">
        <f t="shared" si="1"/>
        <v>0.51363749999999997</v>
      </c>
      <c r="G39" s="17">
        <v>0</v>
      </c>
      <c r="H39" s="17">
        <v>0</v>
      </c>
      <c r="I39" s="17"/>
      <c r="J39" s="18">
        <v>0</v>
      </c>
    </row>
    <row r="40" spans="1:10" ht="22.5" x14ac:dyDescent="0.25">
      <c r="A40" s="7">
        <v>4316011</v>
      </c>
      <c r="B40" s="37" t="s">
        <v>35</v>
      </c>
      <c r="C40" s="17">
        <v>6816500</v>
      </c>
      <c r="D40" s="17">
        <v>6816500</v>
      </c>
      <c r="E40" s="17">
        <v>6663029</v>
      </c>
      <c r="F40" s="18">
        <f t="shared" si="1"/>
        <v>0.97748536639037631</v>
      </c>
      <c r="G40" s="17">
        <v>182164305</v>
      </c>
      <c r="H40" s="17">
        <v>182164305</v>
      </c>
      <c r="I40" s="17">
        <v>176233213</v>
      </c>
      <c r="J40" s="18">
        <f t="shared" si="2"/>
        <v>0.96744097588163613</v>
      </c>
    </row>
    <row r="41" spans="1:10" ht="22.5" x14ac:dyDescent="0.25">
      <c r="A41" s="7">
        <v>4316015</v>
      </c>
      <c r="B41" s="37" t="s">
        <v>49</v>
      </c>
      <c r="C41" s="17">
        <v>0</v>
      </c>
      <c r="D41" s="17">
        <v>0</v>
      </c>
      <c r="E41" s="17"/>
      <c r="F41" s="18">
        <v>0</v>
      </c>
      <c r="G41" s="17">
        <v>2618895</v>
      </c>
      <c r="H41" s="17">
        <v>2618895</v>
      </c>
      <c r="I41" s="17">
        <v>2064477</v>
      </c>
      <c r="J41" s="18">
        <f t="shared" si="2"/>
        <v>0.78830079098245631</v>
      </c>
    </row>
    <row r="42" spans="1:10" x14ac:dyDescent="0.25">
      <c r="A42" s="7">
        <v>4316030</v>
      </c>
      <c r="B42" s="37" t="s">
        <v>36</v>
      </c>
      <c r="C42" s="17">
        <v>54628005</v>
      </c>
      <c r="D42" s="17">
        <v>54628005</v>
      </c>
      <c r="E42" s="17">
        <v>54627907</v>
      </c>
      <c r="F42" s="18">
        <f t="shared" si="1"/>
        <v>0.99999820604834466</v>
      </c>
      <c r="G42" s="17">
        <v>140000</v>
      </c>
      <c r="H42" s="17">
        <v>140000</v>
      </c>
      <c r="I42" s="17"/>
      <c r="J42" s="18">
        <v>0</v>
      </c>
    </row>
    <row r="43" spans="1:10" ht="86.25" customHeight="1" x14ac:dyDescent="0.25">
      <c r="A43" s="7">
        <v>4316083</v>
      </c>
      <c r="B43" s="37" t="s">
        <v>50</v>
      </c>
      <c r="C43" s="17">
        <v>0</v>
      </c>
      <c r="D43" s="17">
        <v>0</v>
      </c>
      <c r="E43" s="17"/>
      <c r="F43" s="18">
        <v>0</v>
      </c>
      <c r="G43" s="17">
        <v>8410000</v>
      </c>
      <c r="H43" s="17">
        <v>8410000</v>
      </c>
      <c r="I43" s="17">
        <v>8390017</v>
      </c>
      <c r="J43" s="18">
        <f>I43/H43</f>
        <v>0.99762390011890612</v>
      </c>
    </row>
    <row r="44" spans="1:10" ht="22.5" x14ac:dyDescent="0.25">
      <c r="A44" s="7">
        <v>4317310</v>
      </c>
      <c r="B44" s="37" t="s">
        <v>37</v>
      </c>
      <c r="C44" s="17">
        <v>0</v>
      </c>
      <c r="D44" s="17">
        <v>0</v>
      </c>
      <c r="E44" s="17"/>
      <c r="F44" s="18">
        <v>0</v>
      </c>
      <c r="G44" s="17">
        <v>292100</v>
      </c>
      <c r="H44" s="17">
        <v>292100</v>
      </c>
      <c r="I44" s="17"/>
      <c r="J44" s="18">
        <v>0</v>
      </c>
    </row>
    <row r="45" spans="1:10" x14ac:dyDescent="0.25">
      <c r="A45" s="7">
        <v>4317321</v>
      </c>
      <c r="B45" s="37" t="s">
        <v>38</v>
      </c>
      <c r="C45" s="17">
        <v>0</v>
      </c>
      <c r="D45" s="17">
        <v>0</v>
      </c>
      <c r="E45" s="17"/>
      <c r="F45" s="18">
        <v>0</v>
      </c>
      <c r="G45" s="17">
        <v>13813000</v>
      </c>
      <c r="H45" s="17">
        <v>13813000</v>
      </c>
      <c r="I45" s="17">
        <v>12461707</v>
      </c>
      <c r="J45" s="18">
        <f>I45/H45</f>
        <v>0.90217237385072035</v>
      </c>
    </row>
    <row r="46" spans="1:10" x14ac:dyDescent="0.25">
      <c r="A46" s="7">
        <v>4317324</v>
      </c>
      <c r="B46" s="37" t="s">
        <v>39</v>
      </c>
      <c r="C46" s="17">
        <v>0</v>
      </c>
      <c r="D46" s="17">
        <v>0</v>
      </c>
      <c r="E46" s="17"/>
      <c r="F46" s="18">
        <v>0</v>
      </c>
      <c r="G46" s="17">
        <v>0</v>
      </c>
      <c r="H46" s="17">
        <v>0</v>
      </c>
      <c r="I46" s="17"/>
      <c r="J46" s="18">
        <v>0</v>
      </c>
    </row>
    <row r="47" spans="1:10" ht="36.75" customHeight="1" x14ac:dyDescent="0.25">
      <c r="A47" s="28">
        <v>4317363</v>
      </c>
      <c r="B47" s="29" t="s">
        <v>75</v>
      </c>
      <c r="C47" s="17">
        <v>0</v>
      </c>
      <c r="D47" s="17">
        <v>0</v>
      </c>
      <c r="E47" s="17"/>
      <c r="F47" s="18">
        <v>0</v>
      </c>
      <c r="G47" s="17">
        <v>3243576</v>
      </c>
      <c r="H47" s="17">
        <v>3243576</v>
      </c>
      <c r="I47" s="17">
        <v>3243576</v>
      </c>
      <c r="J47" s="18">
        <f>I47/H47</f>
        <v>1</v>
      </c>
    </row>
    <row r="48" spans="1:10" ht="108" customHeight="1" x14ac:dyDescent="0.25">
      <c r="A48" s="7">
        <v>4317691</v>
      </c>
      <c r="B48" s="37" t="s">
        <v>40</v>
      </c>
      <c r="C48" s="17">
        <v>0</v>
      </c>
      <c r="D48" s="17">
        <v>0</v>
      </c>
      <c r="E48" s="17"/>
      <c r="F48" s="18">
        <v>0</v>
      </c>
      <c r="G48" s="17">
        <v>14824000</v>
      </c>
      <c r="H48" s="17">
        <v>14824000</v>
      </c>
      <c r="I48" s="17">
        <v>13823568</v>
      </c>
      <c r="J48" s="18">
        <f>I48/H48</f>
        <v>0.93251268213707506</v>
      </c>
    </row>
    <row r="49" spans="1:10" x14ac:dyDescent="0.25">
      <c r="A49" s="7">
        <v>4318420</v>
      </c>
      <c r="B49" s="37" t="s">
        <v>51</v>
      </c>
      <c r="C49" s="17">
        <v>276600</v>
      </c>
      <c r="D49" s="17">
        <v>276600</v>
      </c>
      <c r="E49" s="17">
        <v>218098</v>
      </c>
      <c r="F49" s="18">
        <f t="shared" si="1"/>
        <v>0.78849602313810552</v>
      </c>
      <c r="G49" s="17">
        <v>0</v>
      </c>
      <c r="H49" s="17">
        <v>0</v>
      </c>
      <c r="I49" s="17"/>
      <c r="J49" s="18">
        <v>0</v>
      </c>
    </row>
    <row r="50" spans="1:10" s="35" customFormat="1" ht="22.5" customHeight="1" x14ac:dyDescent="0.25">
      <c r="A50" s="32" t="s">
        <v>41</v>
      </c>
      <c r="B50" s="32" t="s">
        <v>42</v>
      </c>
      <c r="C50" s="33">
        <f>SUM(C9:C49)</f>
        <v>2390454510</v>
      </c>
      <c r="D50" s="33">
        <f>SUM(D9:D49)</f>
        <v>2390454510</v>
      </c>
      <c r="E50" s="33">
        <f t="shared" ref="D50:E50" si="3">SUM(E9:E49)</f>
        <v>2223679125</v>
      </c>
      <c r="F50" s="34">
        <f t="shared" si="1"/>
        <v>0.93023277192587117</v>
      </c>
      <c r="G50" s="33">
        <f>SUM(G9:G49)</f>
        <v>536980835</v>
      </c>
      <c r="H50" s="33">
        <f>SUM(H9:H49)</f>
        <v>536980835</v>
      </c>
      <c r="I50" s="33">
        <f>SUM(I9:I49)</f>
        <v>512245873</v>
      </c>
      <c r="J50" s="34">
        <f t="shared" si="2"/>
        <v>0.95393697430560997</v>
      </c>
    </row>
    <row r="51" spans="1:10" x14ac:dyDescent="0.25">
      <c r="C51" s="30"/>
      <c r="D51" s="21"/>
      <c r="E51" s="21"/>
      <c r="H51" s="21"/>
    </row>
    <row r="53" spans="1:10" x14ac:dyDescent="0.25">
      <c r="D53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A3F8-0C71-44BE-836D-E45D8A49A05C}">
  <dimension ref="A1:J45"/>
  <sheetViews>
    <sheetView view="pageBreakPreview" zoomScale="110" zoomScaleNormal="110" zoomScaleSheetLayoutView="110" workbookViewId="0">
      <selection activeCell="G4" sqref="G4:G5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3.85546875" customWidth="1"/>
    <col min="5" max="5" width="14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2311239540</v>
      </c>
      <c r="D7" s="15">
        <f t="shared" ref="D7:I7" si="0">D8</f>
        <v>579062848</v>
      </c>
      <c r="E7" s="15">
        <f t="shared" si="0"/>
        <v>454715998</v>
      </c>
      <c r="F7" s="16">
        <f>E7/D7</f>
        <v>0.78526190994729472</v>
      </c>
      <c r="G7" s="15">
        <f t="shared" si="0"/>
        <v>493495301</v>
      </c>
      <c r="H7" s="15">
        <f t="shared" si="0"/>
        <v>39641600</v>
      </c>
      <c r="I7" s="15">
        <f t="shared" si="0"/>
        <v>19040801</v>
      </c>
      <c r="J7" s="16">
        <f>I7/H7</f>
        <v>0.48032372558120762</v>
      </c>
    </row>
    <row r="8" spans="1:10" ht="22.5" x14ac:dyDescent="0.25">
      <c r="A8" s="6">
        <v>4310000</v>
      </c>
      <c r="B8" s="19" t="s">
        <v>7</v>
      </c>
      <c r="C8" s="17">
        <f>C45</f>
        <v>2311239540</v>
      </c>
      <c r="D8" s="17">
        <f>D45</f>
        <v>579062848</v>
      </c>
      <c r="E8" s="17">
        <f>E45</f>
        <v>454715998</v>
      </c>
      <c r="F8" s="18">
        <f t="shared" ref="F8:F45" si="1">E8/D8</f>
        <v>0.78526190994729472</v>
      </c>
      <c r="G8" s="17">
        <f>G45</f>
        <v>493495301</v>
      </c>
      <c r="H8" s="17">
        <f>H45</f>
        <v>39641600</v>
      </c>
      <c r="I8" s="17">
        <f>I45</f>
        <v>19040801</v>
      </c>
      <c r="J8" s="18">
        <f t="shared" ref="J8:J45" si="2">I8/H8</f>
        <v>0.48032372558120762</v>
      </c>
    </row>
    <row r="9" spans="1:10" ht="33.75" x14ac:dyDescent="0.25">
      <c r="A9" s="7">
        <v>4310160</v>
      </c>
      <c r="B9" s="19" t="s">
        <v>8</v>
      </c>
      <c r="C9" s="17">
        <v>129691400</v>
      </c>
      <c r="D9" s="17">
        <v>31973219</v>
      </c>
      <c r="E9" s="17">
        <v>28476006</v>
      </c>
      <c r="F9" s="18">
        <f t="shared" si="1"/>
        <v>0.89062055340752522</v>
      </c>
      <c r="G9" s="17">
        <v>6279000</v>
      </c>
      <c r="H9" s="17">
        <v>2279000</v>
      </c>
      <c r="I9" s="17">
        <v>247014</v>
      </c>
      <c r="J9" s="18">
        <f t="shared" si="2"/>
        <v>0.10838701184730144</v>
      </c>
    </row>
    <row r="10" spans="1:10" ht="21.75" customHeight="1" x14ac:dyDescent="0.25">
      <c r="A10" s="7">
        <v>4311010</v>
      </c>
      <c r="B10" s="19" t="s">
        <v>9</v>
      </c>
      <c r="C10" s="17">
        <v>623035739</v>
      </c>
      <c r="D10" s="17">
        <v>166703390</v>
      </c>
      <c r="E10" s="17">
        <v>121262980</v>
      </c>
      <c r="F10" s="18">
        <f t="shared" si="1"/>
        <v>0.72741760080583839</v>
      </c>
      <c r="G10" s="17">
        <v>141897500</v>
      </c>
      <c r="H10" s="17">
        <v>7000000</v>
      </c>
      <c r="I10" s="17">
        <v>3233787</v>
      </c>
      <c r="J10" s="18">
        <f t="shared" si="2"/>
        <v>0.46196957142857142</v>
      </c>
    </row>
    <row r="11" spans="1:10" ht="45" x14ac:dyDescent="0.25">
      <c r="A11" s="7">
        <v>4311020</v>
      </c>
      <c r="B11" s="19" t="s">
        <v>60</v>
      </c>
      <c r="C11" s="17">
        <v>1125896961</v>
      </c>
      <c r="D11" s="17">
        <v>275002856</v>
      </c>
      <c r="E11" s="17">
        <v>220507378</v>
      </c>
      <c r="F11" s="18">
        <f t="shared" si="1"/>
        <v>0.80183668347066184</v>
      </c>
      <c r="G11" s="17">
        <v>66209901</v>
      </c>
      <c r="H11" s="17">
        <v>2686400</v>
      </c>
      <c r="I11" s="17">
        <v>2108048</v>
      </c>
      <c r="J11" s="18">
        <f t="shared" si="2"/>
        <v>0.78471113758189404</v>
      </c>
    </row>
    <row r="12" spans="1:10" ht="45" x14ac:dyDescent="0.25">
      <c r="A12" s="7">
        <v>4311030</v>
      </c>
      <c r="B12" s="19" t="s">
        <v>61</v>
      </c>
      <c r="C12" s="17">
        <v>59004400</v>
      </c>
      <c r="D12" s="17">
        <v>15416850</v>
      </c>
      <c r="E12" s="17">
        <v>12582586</v>
      </c>
      <c r="F12" s="18">
        <f t="shared" si="1"/>
        <v>0.81615803487742311</v>
      </c>
      <c r="G12" s="17">
        <v>711200</v>
      </c>
      <c r="H12" s="17"/>
      <c r="I12" s="17"/>
      <c r="J12" s="18">
        <v>0</v>
      </c>
    </row>
    <row r="13" spans="1:10" ht="38.25" customHeight="1" x14ac:dyDescent="0.25">
      <c r="A13" s="7">
        <v>4311090</v>
      </c>
      <c r="B13" s="19" t="s">
        <v>62</v>
      </c>
      <c r="C13" s="17">
        <v>57548700</v>
      </c>
      <c r="D13" s="17">
        <v>14732878</v>
      </c>
      <c r="E13" s="17">
        <v>9292420</v>
      </c>
      <c r="F13" s="18">
        <f t="shared" si="1"/>
        <v>0.63072673241439992</v>
      </c>
      <c r="G13" s="17">
        <v>16390000</v>
      </c>
      <c r="H13" s="17">
        <v>1900000</v>
      </c>
      <c r="I13" s="17">
        <v>396000</v>
      </c>
      <c r="J13" s="18">
        <f t="shared" si="2"/>
        <v>0.20842105263157895</v>
      </c>
    </row>
    <row r="14" spans="1:10" ht="22.5" x14ac:dyDescent="0.25">
      <c r="A14" s="7">
        <v>4311100</v>
      </c>
      <c r="B14" s="19" t="s">
        <v>63</v>
      </c>
      <c r="C14" s="17">
        <v>73606400</v>
      </c>
      <c r="D14" s="17">
        <v>17522800</v>
      </c>
      <c r="E14" s="17">
        <v>16415646</v>
      </c>
      <c r="F14" s="18">
        <f t="shared" si="1"/>
        <v>0.93681637637820436</v>
      </c>
      <c r="G14" s="17">
        <v>2500000</v>
      </c>
      <c r="H14" s="17"/>
      <c r="I14" s="17"/>
      <c r="J14" s="18">
        <v>0</v>
      </c>
    </row>
    <row r="15" spans="1:10" ht="22.5" x14ac:dyDescent="0.25">
      <c r="A15" s="7">
        <v>4311150</v>
      </c>
      <c r="B15" s="19" t="s">
        <v>64</v>
      </c>
      <c r="C15" s="17">
        <v>10220100</v>
      </c>
      <c r="D15" s="17">
        <v>2187950</v>
      </c>
      <c r="E15" s="17">
        <v>1809573</v>
      </c>
      <c r="F15" s="18">
        <f t="shared" si="1"/>
        <v>0.82706323270641469</v>
      </c>
      <c r="G15" s="17">
        <v>500000</v>
      </c>
      <c r="H15" s="17"/>
      <c r="I15" s="17"/>
      <c r="J15" s="18">
        <v>0</v>
      </c>
    </row>
    <row r="16" spans="1:10" ht="22.5" x14ac:dyDescent="0.25">
      <c r="A16" s="7">
        <v>4311161</v>
      </c>
      <c r="B16" s="19" t="s">
        <v>17</v>
      </c>
      <c r="C16" s="17">
        <v>29604500</v>
      </c>
      <c r="D16" s="17">
        <v>6853400</v>
      </c>
      <c r="E16" s="17">
        <v>4813924</v>
      </c>
      <c r="F16" s="18">
        <f t="shared" si="1"/>
        <v>0.70241398429976365</v>
      </c>
      <c r="G16" s="17">
        <v>800000</v>
      </c>
      <c r="H16" s="17"/>
      <c r="I16" s="17"/>
      <c r="J16" s="18">
        <v>0</v>
      </c>
    </row>
    <row r="17" spans="1:10" ht="15.75" customHeight="1" x14ac:dyDescent="0.25">
      <c r="A17" s="7">
        <v>4311162</v>
      </c>
      <c r="B17" s="19" t="s">
        <v>18</v>
      </c>
      <c r="C17" s="17">
        <v>85100</v>
      </c>
      <c r="D17" s="17">
        <v>30780</v>
      </c>
      <c r="E17" s="17">
        <v>28960</v>
      </c>
      <c r="F17" s="18">
        <f t="shared" si="1"/>
        <v>0.94087069525666012</v>
      </c>
      <c r="G17" s="17">
        <v>11587600</v>
      </c>
      <c r="H17" s="17"/>
      <c r="I17" s="17"/>
      <c r="J17" s="18">
        <v>0</v>
      </c>
    </row>
    <row r="18" spans="1:10" ht="26.25" customHeight="1" x14ac:dyDescent="0.25">
      <c r="A18" s="7">
        <v>4311170</v>
      </c>
      <c r="B18" s="19" t="s">
        <v>59</v>
      </c>
      <c r="C18" s="17">
        <v>6159000</v>
      </c>
      <c r="D18" s="17">
        <v>1562050</v>
      </c>
      <c r="E18" s="17">
        <v>537512</v>
      </c>
      <c r="F18" s="18">
        <f t="shared" si="1"/>
        <v>0.34410678275343298</v>
      </c>
      <c r="G18" s="17">
        <v>8914000</v>
      </c>
      <c r="H18" s="17"/>
      <c r="I18" s="17"/>
      <c r="J18" s="18">
        <v>0</v>
      </c>
    </row>
    <row r="19" spans="1:10" ht="45" x14ac:dyDescent="0.25">
      <c r="A19" s="7">
        <v>4313104</v>
      </c>
      <c r="B19" s="19" t="s">
        <v>19</v>
      </c>
      <c r="C19" s="17">
        <v>27853300</v>
      </c>
      <c r="D19" s="17">
        <v>6720750</v>
      </c>
      <c r="E19" s="17">
        <v>6260745</v>
      </c>
      <c r="F19" s="18">
        <f t="shared" si="1"/>
        <v>0.93155451400513334</v>
      </c>
      <c r="G19" s="17">
        <v>2065000</v>
      </c>
      <c r="H19" s="17">
        <v>274000</v>
      </c>
      <c r="I19" s="17"/>
      <c r="J19" s="18">
        <v>0</v>
      </c>
    </row>
    <row r="20" spans="1:10" ht="30" customHeight="1" x14ac:dyDescent="0.25">
      <c r="A20" s="7">
        <v>4313105</v>
      </c>
      <c r="B20" s="19" t="s">
        <v>20</v>
      </c>
      <c r="C20" s="17">
        <v>13020100</v>
      </c>
      <c r="D20" s="17">
        <v>3030500</v>
      </c>
      <c r="E20" s="17">
        <v>2044002</v>
      </c>
      <c r="F20" s="18">
        <f t="shared" si="1"/>
        <v>0.67447681900676459</v>
      </c>
      <c r="G20" s="17">
        <v>5560000</v>
      </c>
      <c r="H20" s="17">
        <v>426000</v>
      </c>
      <c r="I20" s="17"/>
      <c r="J20" s="18">
        <v>0</v>
      </c>
    </row>
    <row r="21" spans="1:10" ht="69" customHeight="1" x14ac:dyDescent="0.25">
      <c r="A21" s="7">
        <v>4313111</v>
      </c>
      <c r="B21" s="19" t="s">
        <v>43</v>
      </c>
      <c r="C21" s="17">
        <v>60000</v>
      </c>
      <c r="D21" s="17">
        <v>0</v>
      </c>
      <c r="E21" s="17"/>
      <c r="F21" s="18">
        <v>0</v>
      </c>
      <c r="G21" s="17">
        <v>60000</v>
      </c>
      <c r="H21" s="17"/>
      <c r="I21" s="17"/>
      <c r="J21" s="18">
        <v>0</v>
      </c>
    </row>
    <row r="22" spans="1:10" ht="33.75" x14ac:dyDescent="0.25">
      <c r="A22" s="7">
        <v>4313121</v>
      </c>
      <c r="B22" s="19" t="s">
        <v>21</v>
      </c>
      <c r="C22" s="17">
        <v>5035200</v>
      </c>
      <c r="D22" s="17">
        <v>1252800</v>
      </c>
      <c r="E22" s="17">
        <v>1094318</v>
      </c>
      <c r="F22" s="18">
        <f t="shared" si="1"/>
        <v>0.87349776500638565</v>
      </c>
      <c r="G22" s="17">
        <v>685000</v>
      </c>
      <c r="H22" s="17">
        <v>350000</v>
      </c>
      <c r="I22" s="17"/>
      <c r="J22" s="18">
        <v>0</v>
      </c>
    </row>
    <row r="23" spans="1:10" x14ac:dyDescent="0.25">
      <c r="A23" s="7">
        <v>4313123</v>
      </c>
      <c r="B23" s="19" t="s">
        <v>22</v>
      </c>
      <c r="C23" s="17">
        <v>315000</v>
      </c>
      <c r="D23" s="17">
        <v>30000</v>
      </c>
      <c r="E23" s="17">
        <v>28890</v>
      </c>
      <c r="F23" s="18">
        <f t="shared" si="1"/>
        <v>0.96299999999999997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19" t="s">
        <v>23</v>
      </c>
      <c r="C24" s="17">
        <v>13641000</v>
      </c>
      <c r="D24" s="17">
        <v>3520200</v>
      </c>
      <c r="E24" s="17">
        <v>2796398</v>
      </c>
      <c r="F24" s="18">
        <f t="shared" si="1"/>
        <v>0.7943861144253167</v>
      </c>
      <c r="G24" s="17">
        <v>1021000</v>
      </c>
      <c r="H24" s="17">
        <v>258000</v>
      </c>
      <c r="I24" s="17"/>
      <c r="J24" s="18">
        <v>0</v>
      </c>
    </row>
    <row r="25" spans="1:10" x14ac:dyDescent="0.25">
      <c r="A25" s="7">
        <v>4313133</v>
      </c>
      <c r="B25" s="19" t="s">
        <v>24</v>
      </c>
      <c r="C25" s="17">
        <v>15000</v>
      </c>
      <c r="D25" s="17">
        <v>0</v>
      </c>
      <c r="E25" s="17"/>
      <c r="F25" s="18">
        <v>0</v>
      </c>
      <c r="G25" s="17">
        <v>0</v>
      </c>
      <c r="H25" s="17"/>
      <c r="I25" s="17"/>
      <c r="J25" s="18">
        <v>0</v>
      </c>
    </row>
    <row r="26" spans="1:10" ht="33.75" x14ac:dyDescent="0.25">
      <c r="A26" s="7">
        <v>4313192</v>
      </c>
      <c r="B26" s="19" t="s">
        <v>25</v>
      </c>
      <c r="C26" s="17">
        <v>358300</v>
      </c>
      <c r="D26" s="17">
        <v>66000</v>
      </c>
      <c r="E26" s="17"/>
      <c r="F26" s="18">
        <v>0</v>
      </c>
      <c r="G26" s="17">
        <v>0</v>
      </c>
      <c r="H26" s="17"/>
      <c r="I26" s="17"/>
      <c r="J26" s="18">
        <v>0</v>
      </c>
    </row>
    <row r="27" spans="1:10" x14ac:dyDescent="0.25">
      <c r="A27" s="7">
        <v>4313210</v>
      </c>
      <c r="B27" s="19" t="s">
        <v>26</v>
      </c>
      <c r="C27" s="17">
        <v>60000</v>
      </c>
      <c r="D27" s="17">
        <v>20000</v>
      </c>
      <c r="E27" s="17"/>
      <c r="F27" s="18">
        <v>0</v>
      </c>
      <c r="G27" s="17">
        <v>0</v>
      </c>
      <c r="H27" s="17"/>
      <c r="I27" s="17"/>
      <c r="J27" s="18">
        <v>0</v>
      </c>
    </row>
    <row r="28" spans="1:10" ht="22.5" x14ac:dyDescent="0.25">
      <c r="A28" s="7">
        <v>4313242</v>
      </c>
      <c r="B28" s="19" t="s">
        <v>27</v>
      </c>
      <c r="C28" s="17">
        <v>11922200</v>
      </c>
      <c r="D28" s="17">
        <v>2943900</v>
      </c>
      <c r="E28" s="17">
        <v>1693935</v>
      </c>
      <c r="F28" s="18">
        <f t="shared" si="1"/>
        <v>0.57540507490064197</v>
      </c>
      <c r="G28" s="17">
        <v>0</v>
      </c>
      <c r="H28" s="17"/>
      <c r="I28" s="17"/>
      <c r="J28" s="18">
        <v>0</v>
      </c>
    </row>
    <row r="29" spans="1:10" x14ac:dyDescent="0.25">
      <c r="A29" s="7">
        <v>4314010</v>
      </c>
      <c r="B29" s="19" t="s">
        <v>28</v>
      </c>
      <c r="C29" s="17">
        <v>1862900</v>
      </c>
      <c r="D29" s="17">
        <v>460000</v>
      </c>
      <c r="E29" s="17">
        <v>452257</v>
      </c>
      <c r="F29" s="18">
        <f t="shared" si="1"/>
        <v>0.98316739130434783</v>
      </c>
      <c r="G29" s="17">
        <v>200000</v>
      </c>
      <c r="H29" s="17"/>
      <c r="I29" s="17"/>
      <c r="J29" s="18">
        <v>0</v>
      </c>
    </row>
    <row r="30" spans="1:10" x14ac:dyDescent="0.25">
      <c r="A30" s="7">
        <v>4314030</v>
      </c>
      <c r="B30" s="19" t="s">
        <v>29</v>
      </c>
      <c r="C30" s="17">
        <v>23339300</v>
      </c>
      <c r="D30" s="17">
        <v>5454500</v>
      </c>
      <c r="E30" s="17">
        <v>4640169</v>
      </c>
      <c r="F30" s="18">
        <f t="shared" si="1"/>
        <v>0.85070473920616008</v>
      </c>
      <c r="G30" s="17">
        <v>900000</v>
      </c>
      <c r="H30" s="17"/>
      <c r="I30" s="17"/>
      <c r="J30" s="18">
        <v>0</v>
      </c>
    </row>
    <row r="31" spans="1:10" ht="33.75" x14ac:dyDescent="0.25">
      <c r="A31" s="7">
        <v>4314060</v>
      </c>
      <c r="B31" s="19" t="s">
        <v>30</v>
      </c>
      <c r="C31" s="17">
        <v>5974900</v>
      </c>
      <c r="D31" s="17">
        <v>1294000</v>
      </c>
      <c r="E31" s="17">
        <v>866572</v>
      </c>
      <c r="F31" s="18">
        <f t="shared" si="1"/>
        <v>0.6696846986089644</v>
      </c>
      <c r="G31" s="17">
        <v>2600000</v>
      </c>
      <c r="H31" s="17"/>
      <c r="I31" s="17"/>
      <c r="J31" s="18">
        <v>0</v>
      </c>
    </row>
    <row r="32" spans="1:10" ht="22.5" x14ac:dyDescent="0.25">
      <c r="A32" s="7">
        <v>4314081</v>
      </c>
      <c r="B32" s="19" t="s">
        <v>31</v>
      </c>
      <c r="C32" s="17">
        <v>2179600</v>
      </c>
      <c r="D32" s="17">
        <v>532500</v>
      </c>
      <c r="E32" s="17">
        <v>439733</v>
      </c>
      <c r="F32" s="18">
        <f t="shared" si="1"/>
        <v>0.82578967136150239</v>
      </c>
      <c r="G32" s="17">
        <v>70500</v>
      </c>
      <c r="H32" s="17"/>
      <c r="I32" s="17"/>
      <c r="J32" s="18">
        <v>0</v>
      </c>
    </row>
    <row r="33" spans="1:10" ht="18.75" customHeight="1" x14ac:dyDescent="0.25">
      <c r="A33" s="7">
        <v>4314082</v>
      </c>
      <c r="B33" s="19" t="s">
        <v>32</v>
      </c>
      <c r="C33" s="17">
        <v>586900</v>
      </c>
      <c r="D33" s="17">
        <v>30000</v>
      </c>
      <c r="E33" s="17">
        <v>29500</v>
      </c>
      <c r="F33" s="18">
        <f t="shared" si="1"/>
        <v>0.98333333333333328</v>
      </c>
      <c r="G33" s="17">
        <v>0</v>
      </c>
      <c r="H33" s="17"/>
      <c r="I33" s="17"/>
      <c r="J33" s="18">
        <v>0</v>
      </c>
    </row>
    <row r="34" spans="1:10" ht="33.75" x14ac:dyDescent="0.25">
      <c r="A34" s="7">
        <v>4315031</v>
      </c>
      <c r="B34" s="19" t="s">
        <v>33</v>
      </c>
      <c r="C34" s="17">
        <v>34104100</v>
      </c>
      <c r="D34" s="17">
        <v>7389500</v>
      </c>
      <c r="E34" s="17">
        <v>6168900</v>
      </c>
      <c r="F34" s="18">
        <f t="shared" si="1"/>
        <v>0.83481967656810341</v>
      </c>
      <c r="G34" s="17">
        <v>6156300</v>
      </c>
      <c r="H34" s="17"/>
      <c r="I34" s="17"/>
      <c r="J34" s="18">
        <v>0</v>
      </c>
    </row>
    <row r="35" spans="1:10" ht="45" x14ac:dyDescent="0.25">
      <c r="A35" s="7">
        <v>4315061</v>
      </c>
      <c r="B35" s="19" t="s">
        <v>34</v>
      </c>
      <c r="C35" s="17">
        <v>80000</v>
      </c>
      <c r="D35" s="17">
        <v>35000</v>
      </c>
      <c r="E35" s="17">
        <v>12973</v>
      </c>
      <c r="F35" s="18">
        <f t="shared" si="1"/>
        <v>0.37065714285714285</v>
      </c>
      <c r="G35" s="17">
        <v>0</v>
      </c>
      <c r="H35" s="17"/>
      <c r="I35" s="17"/>
      <c r="J35" s="18">
        <v>0</v>
      </c>
    </row>
    <row r="36" spans="1:10" ht="22.5" x14ac:dyDescent="0.25">
      <c r="A36" s="7">
        <v>4316011</v>
      </c>
      <c r="B36" s="19" t="s">
        <v>35</v>
      </c>
      <c r="C36" s="17">
        <v>3818200</v>
      </c>
      <c r="D36" s="17">
        <v>954549</v>
      </c>
      <c r="E36" s="17"/>
      <c r="F36" s="18">
        <f t="shared" si="1"/>
        <v>0</v>
      </c>
      <c r="G36" s="17">
        <v>176164305</v>
      </c>
      <c r="H36" s="17">
        <v>13505200</v>
      </c>
      <c r="I36" s="17">
        <v>9422413</v>
      </c>
      <c r="J36" s="18">
        <f>I36/H36</f>
        <v>0.69768777952196193</v>
      </c>
    </row>
    <row r="37" spans="1:10" ht="22.5" x14ac:dyDescent="0.25">
      <c r="A37" s="7">
        <v>4316015</v>
      </c>
      <c r="B37" s="19" t="s">
        <v>49</v>
      </c>
      <c r="C37" s="17">
        <v>0</v>
      </c>
      <c r="D37" s="17"/>
      <c r="E37" s="17"/>
      <c r="F37" s="18">
        <v>0</v>
      </c>
      <c r="G37" s="17">
        <v>2618895</v>
      </c>
      <c r="H37" s="17"/>
      <c r="I37" s="17"/>
      <c r="J37" s="18">
        <v>0</v>
      </c>
    </row>
    <row r="38" spans="1:10" x14ac:dyDescent="0.25">
      <c r="A38" s="7">
        <v>4316030</v>
      </c>
      <c r="B38" s="19" t="s">
        <v>36</v>
      </c>
      <c r="C38" s="17">
        <v>51884640</v>
      </c>
      <c r="D38" s="17">
        <v>13065876</v>
      </c>
      <c r="E38" s="17">
        <v>12460621</v>
      </c>
      <c r="F38" s="18">
        <f t="shared" si="1"/>
        <v>0.9536766612510329</v>
      </c>
      <c r="G38" s="17">
        <v>140000</v>
      </c>
      <c r="H38" s="17"/>
      <c r="I38" s="17"/>
      <c r="J38" s="18">
        <v>0</v>
      </c>
    </row>
    <row r="39" spans="1:10" ht="86.25" customHeight="1" x14ac:dyDescent="0.25">
      <c r="A39" s="7">
        <v>4316083</v>
      </c>
      <c r="B39" s="19" t="s">
        <v>50</v>
      </c>
      <c r="C39" s="17">
        <v>0</v>
      </c>
      <c r="D39" s="17"/>
      <c r="E39" s="17"/>
      <c r="F39" s="18">
        <v>0</v>
      </c>
      <c r="G39" s="17">
        <v>1870500</v>
      </c>
      <c r="H39" s="17"/>
      <c r="I39" s="17"/>
      <c r="J39" s="18">
        <v>0</v>
      </c>
    </row>
    <row r="40" spans="1:10" ht="22.5" x14ac:dyDescent="0.25">
      <c r="A40" s="7">
        <v>4317310</v>
      </c>
      <c r="B40" s="19" t="s">
        <v>37</v>
      </c>
      <c r="C40" s="17">
        <v>0</v>
      </c>
      <c r="D40" s="17"/>
      <c r="E40" s="17"/>
      <c r="F40" s="18">
        <v>0</v>
      </c>
      <c r="G40" s="17">
        <v>6831600</v>
      </c>
      <c r="H40" s="17">
        <v>6813000</v>
      </c>
      <c r="I40" s="17"/>
      <c r="J40" s="18">
        <v>0</v>
      </c>
    </row>
    <row r="41" spans="1:10" x14ac:dyDescent="0.25">
      <c r="A41" s="7">
        <v>4317321</v>
      </c>
      <c r="B41" s="19" t="s">
        <v>38</v>
      </c>
      <c r="C41" s="17">
        <v>0</v>
      </c>
      <c r="D41" s="17"/>
      <c r="E41" s="17"/>
      <c r="F41" s="18">
        <v>0</v>
      </c>
      <c r="G41" s="17">
        <v>13813000</v>
      </c>
      <c r="H41" s="17">
        <v>500000</v>
      </c>
      <c r="I41" s="17"/>
      <c r="J41" s="18">
        <v>0</v>
      </c>
    </row>
    <row r="42" spans="1:10" x14ac:dyDescent="0.25">
      <c r="A42" s="7">
        <v>4317324</v>
      </c>
      <c r="B42" s="19" t="s">
        <v>39</v>
      </c>
      <c r="C42" s="17">
        <v>0</v>
      </c>
      <c r="D42" s="17"/>
      <c r="E42" s="17"/>
      <c r="F42" s="18">
        <v>0</v>
      </c>
      <c r="G42" s="17">
        <v>500000</v>
      </c>
      <c r="H42" s="17"/>
      <c r="I42" s="17"/>
      <c r="J42" s="18">
        <v>0</v>
      </c>
    </row>
    <row r="43" spans="1:10" ht="108" customHeight="1" x14ac:dyDescent="0.25">
      <c r="A43" s="7">
        <v>4317691</v>
      </c>
      <c r="B43" s="19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3650000</v>
      </c>
      <c r="I43" s="17">
        <v>3633539</v>
      </c>
      <c r="J43" s="18">
        <f>I43/H43</f>
        <v>0.9954901369863014</v>
      </c>
    </row>
    <row r="44" spans="1:10" x14ac:dyDescent="0.25">
      <c r="A44" s="7">
        <v>4318420</v>
      </c>
      <c r="B44" s="19" t="s">
        <v>51</v>
      </c>
      <c r="C44" s="17">
        <v>276600</v>
      </c>
      <c r="D44" s="17">
        <v>276600</v>
      </c>
      <c r="E44" s="17"/>
      <c r="F44" s="18">
        <v>0</v>
      </c>
      <c r="G44" s="17">
        <v>0</v>
      </c>
      <c r="H44" s="17"/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2311239540</v>
      </c>
      <c r="D45" s="15">
        <f t="shared" ref="D45:E45" si="3">SUM(D9:D44)</f>
        <v>579062848</v>
      </c>
      <c r="E45" s="15">
        <f t="shared" si="3"/>
        <v>454715998</v>
      </c>
      <c r="F45" s="16">
        <f t="shared" si="1"/>
        <v>0.78526190994729472</v>
      </c>
      <c r="G45" s="15">
        <f>SUM(G9:G44)</f>
        <v>493495301</v>
      </c>
      <c r="H45" s="15">
        <f>SUM(H9:H44)</f>
        <v>39641600</v>
      </c>
      <c r="I45" s="15">
        <f>SUM(I9:I44)</f>
        <v>19040801</v>
      </c>
      <c r="J45" s="16">
        <f t="shared" si="2"/>
        <v>0.48032372558120762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FCE4-CD75-4671-9818-1FFD38A9D38F}">
  <dimension ref="A1:J45"/>
  <sheetViews>
    <sheetView view="pageBreakPreview" topLeftCell="A40" zoomScale="110" zoomScaleNormal="110" zoomScaleSheetLayoutView="110" workbookViewId="0">
      <selection activeCell="I44" sqref="I44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3.85546875" customWidth="1"/>
    <col min="5" max="5" width="14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2311239540</v>
      </c>
      <c r="D7" s="15">
        <f t="shared" ref="D7:I7" si="0">D8</f>
        <v>403226075</v>
      </c>
      <c r="E7" s="15">
        <f t="shared" si="0"/>
        <v>288600965</v>
      </c>
      <c r="F7" s="16">
        <f>E7/D7</f>
        <v>0.71572991652387563</v>
      </c>
      <c r="G7" s="15">
        <f t="shared" si="0"/>
        <v>493495301</v>
      </c>
      <c r="H7" s="15">
        <f t="shared" si="0"/>
        <v>3905200</v>
      </c>
      <c r="I7" s="15">
        <f t="shared" si="0"/>
        <v>2282830</v>
      </c>
      <c r="J7" s="16">
        <f>I7/H7</f>
        <v>0.58456161016081121</v>
      </c>
    </row>
    <row r="8" spans="1:10" ht="22.5" x14ac:dyDescent="0.25">
      <c r="A8" s="6">
        <v>4310000</v>
      </c>
      <c r="B8" s="13" t="s">
        <v>7</v>
      </c>
      <c r="C8" s="17">
        <f>C45</f>
        <v>2311239540</v>
      </c>
      <c r="D8" s="17">
        <f>D45</f>
        <v>403226075</v>
      </c>
      <c r="E8" s="17">
        <f>E45</f>
        <v>288600965</v>
      </c>
      <c r="F8" s="18">
        <f t="shared" ref="F8:F45" si="1">E8/D8</f>
        <v>0.71572991652387563</v>
      </c>
      <c r="G8" s="17">
        <f>G45</f>
        <v>493495301</v>
      </c>
      <c r="H8" s="17">
        <f>H45</f>
        <v>3905200</v>
      </c>
      <c r="I8" s="17">
        <f>I45</f>
        <v>2282830</v>
      </c>
      <c r="J8" s="18">
        <f t="shared" ref="J8:J45" si="2">I8/H8</f>
        <v>0.58456161016081121</v>
      </c>
    </row>
    <row r="9" spans="1:10" ht="33.75" x14ac:dyDescent="0.25">
      <c r="A9" s="7">
        <v>4310160</v>
      </c>
      <c r="B9" s="13" t="s">
        <v>8</v>
      </c>
      <c r="C9" s="17">
        <v>129691400</v>
      </c>
      <c r="D9" s="17">
        <v>19252428</v>
      </c>
      <c r="E9" s="17">
        <v>17076925</v>
      </c>
      <c r="F9" s="18">
        <f t="shared" si="1"/>
        <v>0.88700110967821821</v>
      </c>
      <c r="G9" s="17">
        <v>6279000</v>
      </c>
      <c r="H9" s="17"/>
      <c r="I9" s="17"/>
      <c r="J9" s="18">
        <v>0</v>
      </c>
    </row>
    <row r="10" spans="1:10" ht="21.75" customHeight="1" x14ac:dyDescent="0.25">
      <c r="A10" s="7">
        <v>4311010</v>
      </c>
      <c r="B10" s="13" t="s">
        <v>9</v>
      </c>
      <c r="C10" s="17">
        <v>623035739</v>
      </c>
      <c r="D10" s="17">
        <v>118141670</v>
      </c>
      <c r="E10" s="17">
        <v>77520283</v>
      </c>
      <c r="F10" s="18">
        <f t="shared" si="1"/>
        <v>0.65616376507967089</v>
      </c>
      <c r="G10" s="17">
        <v>141897500</v>
      </c>
      <c r="H10" s="17"/>
      <c r="I10" s="17"/>
      <c r="J10" s="18">
        <v>0</v>
      </c>
    </row>
    <row r="11" spans="1:10" ht="45" x14ac:dyDescent="0.25">
      <c r="A11" s="7">
        <v>4311020</v>
      </c>
      <c r="B11" s="13" t="s">
        <v>60</v>
      </c>
      <c r="C11" s="17">
        <v>1125896961</v>
      </c>
      <c r="D11" s="17">
        <v>194458699</v>
      </c>
      <c r="E11" s="17">
        <v>143319349</v>
      </c>
      <c r="F11" s="18">
        <f t="shared" si="1"/>
        <v>0.73701690763651562</v>
      </c>
      <c r="G11" s="17">
        <v>66209901</v>
      </c>
      <c r="H11" s="17"/>
      <c r="I11" s="17"/>
      <c r="J11" s="18">
        <v>0</v>
      </c>
    </row>
    <row r="12" spans="1:10" ht="45" x14ac:dyDescent="0.25">
      <c r="A12" s="7">
        <v>4311030</v>
      </c>
      <c r="B12" s="13" t="s">
        <v>61</v>
      </c>
      <c r="C12" s="17">
        <v>59004400</v>
      </c>
      <c r="D12" s="17">
        <v>11297550</v>
      </c>
      <c r="E12" s="17">
        <v>8114874</v>
      </c>
      <c r="F12" s="18">
        <f t="shared" si="1"/>
        <v>0.71828617709149334</v>
      </c>
      <c r="G12" s="17">
        <v>711200</v>
      </c>
      <c r="H12" s="17"/>
      <c r="I12" s="17"/>
      <c r="J12" s="18">
        <v>0</v>
      </c>
    </row>
    <row r="13" spans="1:10" ht="38.25" customHeight="1" x14ac:dyDescent="0.25">
      <c r="A13" s="7">
        <v>4311090</v>
      </c>
      <c r="B13" s="13" t="s">
        <v>62</v>
      </c>
      <c r="C13" s="17">
        <v>57548700</v>
      </c>
      <c r="D13" s="17">
        <v>10180878</v>
      </c>
      <c r="E13" s="17">
        <v>6066218</v>
      </c>
      <c r="F13" s="18">
        <f t="shared" si="1"/>
        <v>0.59584428769306541</v>
      </c>
      <c r="G13" s="17">
        <v>16390000</v>
      </c>
      <c r="H13" s="17"/>
      <c r="I13" s="17"/>
      <c r="J13" s="18">
        <v>0</v>
      </c>
    </row>
    <row r="14" spans="1:10" ht="22.5" x14ac:dyDescent="0.25">
      <c r="A14" s="7">
        <v>4311100</v>
      </c>
      <c r="B14" s="13" t="s">
        <v>63</v>
      </c>
      <c r="C14" s="17">
        <v>73606400</v>
      </c>
      <c r="D14" s="17">
        <v>11766600</v>
      </c>
      <c r="E14" s="17">
        <v>10959089</v>
      </c>
      <c r="F14" s="18">
        <f t="shared" si="1"/>
        <v>0.93137261400914451</v>
      </c>
      <c r="G14" s="17">
        <v>2500000</v>
      </c>
      <c r="H14" s="17"/>
      <c r="I14" s="17"/>
      <c r="J14" s="18">
        <v>0</v>
      </c>
    </row>
    <row r="15" spans="1:10" ht="22.5" x14ac:dyDescent="0.25">
      <c r="A15" s="7">
        <v>4311150</v>
      </c>
      <c r="B15" s="13" t="s">
        <v>64</v>
      </c>
      <c r="C15" s="17">
        <v>10220100</v>
      </c>
      <c r="D15" s="17">
        <v>1505450</v>
      </c>
      <c r="E15" s="17">
        <v>1230728</v>
      </c>
      <c r="F15" s="18">
        <f t="shared" si="1"/>
        <v>0.81751502872895143</v>
      </c>
      <c r="G15" s="17">
        <v>500000</v>
      </c>
      <c r="H15" s="17"/>
      <c r="I15" s="17"/>
      <c r="J15" s="18">
        <v>0</v>
      </c>
    </row>
    <row r="16" spans="1:10" ht="22.5" x14ac:dyDescent="0.25">
      <c r="A16" s="7">
        <v>4311161</v>
      </c>
      <c r="B16" s="13" t="s">
        <v>17</v>
      </c>
      <c r="C16" s="17">
        <v>29604500</v>
      </c>
      <c r="D16" s="17">
        <v>4644300</v>
      </c>
      <c r="E16" s="17">
        <v>3058946</v>
      </c>
      <c r="F16" s="18">
        <f t="shared" si="1"/>
        <v>0.65864522102362033</v>
      </c>
      <c r="G16" s="17">
        <v>800000</v>
      </c>
      <c r="H16" s="17"/>
      <c r="I16" s="17"/>
      <c r="J16" s="18">
        <v>0</v>
      </c>
    </row>
    <row r="17" spans="1:10" ht="15.75" customHeight="1" x14ac:dyDescent="0.25">
      <c r="A17" s="7">
        <v>4311162</v>
      </c>
      <c r="B17" s="13" t="s">
        <v>18</v>
      </c>
      <c r="C17" s="17">
        <v>85100</v>
      </c>
      <c r="D17" s="17">
        <v>0</v>
      </c>
      <c r="E17" s="17"/>
      <c r="F17" s="18">
        <v>0</v>
      </c>
      <c r="G17" s="17">
        <v>11587600</v>
      </c>
      <c r="H17" s="17"/>
      <c r="I17" s="17"/>
      <c r="J17" s="18">
        <v>0</v>
      </c>
    </row>
    <row r="18" spans="1:10" ht="26.25" customHeight="1" x14ac:dyDescent="0.25">
      <c r="A18" s="7">
        <v>4311170</v>
      </c>
      <c r="B18" s="13" t="s">
        <v>59</v>
      </c>
      <c r="C18" s="17">
        <v>6159000</v>
      </c>
      <c r="D18" s="17">
        <v>728650</v>
      </c>
      <c r="E18" s="17">
        <v>364484</v>
      </c>
      <c r="F18" s="18">
        <f t="shared" si="1"/>
        <v>0.50021821176147674</v>
      </c>
      <c r="G18" s="17">
        <v>8914000</v>
      </c>
      <c r="H18" s="17"/>
      <c r="I18" s="17"/>
      <c r="J18" s="18">
        <v>0</v>
      </c>
    </row>
    <row r="19" spans="1:10" ht="45" x14ac:dyDescent="0.25">
      <c r="A19" s="7">
        <v>4313104</v>
      </c>
      <c r="B19" s="13" t="s">
        <v>19</v>
      </c>
      <c r="C19" s="17">
        <v>27853300</v>
      </c>
      <c r="D19" s="17">
        <v>4493000</v>
      </c>
      <c r="E19" s="17">
        <v>4121348</v>
      </c>
      <c r="F19" s="18">
        <f t="shared" si="1"/>
        <v>0.91728199421322054</v>
      </c>
      <c r="G19" s="17">
        <v>2065000</v>
      </c>
      <c r="H19" s="17"/>
      <c r="I19" s="17"/>
      <c r="J19" s="18">
        <v>0</v>
      </c>
    </row>
    <row r="20" spans="1:10" ht="30" customHeight="1" x14ac:dyDescent="0.25">
      <c r="A20" s="7">
        <v>4313105</v>
      </c>
      <c r="B20" s="13" t="s">
        <v>20</v>
      </c>
      <c r="C20" s="17">
        <v>13020100</v>
      </c>
      <c r="D20" s="17">
        <v>1965500</v>
      </c>
      <c r="E20" s="17">
        <v>1207243</v>
      </c>
      <c r="F20" s="18">
        <f t="shared" si="1"/>
        <v>0.61421673874332228</v>
      </c>
      <c r="G20" s="17">
        <v>5560000</v>
      </c>
      <c r="H20" s="17"/>
      <c r="I20" s="17"/>
      <c r="J20" s="18">
        <v>0</v>
      </c>
    </row>
    <row r="21" spans="1:10" ht="69" customHeight="1" x14ac:dyDescent="0.25">
      <c r="A21" s="7">
        <v>4313111</v>
      </c>
      <c r="B21" s="13" t="s">
        <v>43</v>
      </c>
      <c r="C21" s="17">
        <v>60000</v>
      </c>
      <c r="D21" s="17">
        <v>0</v>
      </c>
      <c r="E21" s="17"/>
      <c r="F21" s="18">
        <v>0</v>
      </c>
      <c r="G21" s="17">
        <v>60000</v>
      </c>
      <c r="H21" s="17"/>
      <c r="I21" s="17"/>
      <c r="J21" s="18">
        <v>0</v>
      </c>
    </row>
    <row r="22" spans="1:10" ht="33.75" x14ac:dyDescent="0.25">
      <c r="A22" s="7">
        <v>4313121</v>
      </c>
      <c r="B22" s="13" t="s">
        <v>21</v>
      </c>
      <c r="C22" s="17">
        <v>5035200</v>
      </c>
      <c r="D22" s="17">
        <v>845200</v>
      </c>
      <c r="E22" s="17">
        <v>728115</v>
      </c>
      <c r="F22" s="18">
        <f t="shared" si="1"/>
        <v>0.86147065783246568</v>
      </c>
      <c r="G22" s="17">
        <v>685000</v>
      </c>
      <c r="H22" s="17"/>
      <c r="I22" s="17"/>
      <c r="J22" s="18">
        <v>0</v>
      </c>
    </row>
    <row r="23" spans="1:10" x14ac:dyDescent="0.25">
      <c r="A23" s="7">
        <v>4313123</v>
      </c>
      <c r="B23" s="13" t="s">
        <v>22</v>
      </c>
      <c r="C23" s="17">
        <v>315000</v>
      </c>
      <c r="D23" s="17">
        <v>0</v>
      </c>
      <c r="E23" s="17"/>
      <c r="F23" s="18">
        <v>0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13" t="s">
        <v>23</v>
      </c>
      <c r="C24" s="17">
        <v>13641000</v>
      </c>
      <c r="D24" s="17">
        <v>2428500</v>
      </c>
      <c r="E24" s="17">
        <v>1806408</v>
      </c>
      <c r="F24" s="18">
        <f t="shared" si="1"/>
        <v>0.74383693638048176</v>
      </c>
      <c r="G24" s="17">
        <v>1021000</v>
      </c>
      <c r="H24" s="17"/>
      <c r="I24" s="17"/>
      <c r="J24" s="18">
        <v>0</v>
      </c>
    </row>
    <row r="25" spans="1:10" x14ac:dyDescent="0.25">
      <c r="A25" s="7">
        <v>4313133</v>
      </c>
      <c r="B25" s="13" t="s">
        <v>24</v>
      </c>
      <c r="C25" s="17">
        <v>15000</v>
      </c>
      <c r="D25" s="17">
        <v>0</v>
      </c>
      <c r="E25" s="17"/>
      <c r="F25" s="18">
        <v>0</v>
      </c>
      <c r="G25" s="17">
        <v>0</v>
      </c>
      <c r="H25" s="17"/>
      <c r="I25" s="17"/>
      <c r="J25" s="18">
        <v>0</v>
      </c>
    </row>
    <row r="26" spans="1:10" ht="33.75" x14ac:dyDescent="0.25">
      <c r="A26" s="7">
        <v>4313192</v>
      </c>
      <c r="B26" s="13" t="s">
        <v>25</v>
      </c>
      <c r="C26" s="17">
        <v>358300</v>
      </c>
      <c r="D26" s="17">
        <v>33000</v>
      </c>
      <c r="E26" s="17"/>
      <c r="F26" s="18">
        <v>0</v>
      </c>
      <c r="G26" s="17">
        <v>0</v>
      </c>
      <c r="H26" s="17"/>
      <c r="I26" s="17"/>
      <c r="J26" s="18">
        <v>0</v>
      </c>
    </row>
    <row r="27" spans="1:10" x14ac:dyDescent="0.25">
      <c r="A27" s="7">
        <v>4313210</v>
      </c>
      <c r="B27" s="13" t="s">
        <v>26</v>
      </c>
      <c r="C27" s="17">
        <v>60000</v>
      </c>
      <c r="D27" s="17">
        <v>0</v>
      </c>
      <c r="E27" s="17"/>
      <c r="F27" s="18">
        <v>0</v>
      </c>
      <c r="G27" s="17">
        <v>0</v>
      </c>
      <c r="H27" s="17"/>
      <c r="I27" s="17"/>
      <c r="J27" s="18">
        <v>0</v>
      </c>
    </row>
    <row r="28" spans="1:10" ht="22.5" x14ac:dyDescent="0.25">
      <c r="A28" s="7">
        <v>4313242</v>
      </c>
      <c r="B28" s="13" t="s">
        <v>27</v>
      </c>
      <c r="C28" s="17">
        <v>11922200</v>
      </c>
      <c r="D28" s="17">
        <v>1946000</v>
      </c>
      <c r="E28" s="17">
        <v>192413</v>
      </c>
      <c r="F28" s="18">
        <f t="shared" si="1"/>
        <v>9.8876156217882843E-2</v>
      </c>
      <c r="G28" s="17">
        <v>0</v>
      </c>
      <c r="H28" s="17"/>
      <c r="I28" s="17"/>
      <c r="J28" s="18">
        <v>0</v>
      </c>
    </row>
    <row r="29" spans="1:10" x14ac:dyDescent="0.25">
      <c r="A29" s="7">
        <v>4314010</v>
      </c>
      <c r="B29" s="13" t="s">
        <v>28</v>
      </c>
      <c r="C29" s="17">
        <v>1862900</v>
      </c>
      <c r="D29" s="17">
        <v>300000</v>
      </c>
      <c r="E29" s="17">
        <v>292391</v>
      </c>
      <c r="F29" s="18">
        <f t="shared" si="1"/>
        <v>0.97463666666666671</v>
      </c>
      <c r="G29" s="17">
        <v>200000</v>
      </c>
      <c r="H29" s="17"/>
      <c r="I29" s="17"/>
      <c r="J29" s="18">
        <v>0</v>
      </c>
    </row>
    <row r="30" spans="1:10" x14ac:dyDescent="0.25">
      <c r="A30" s="7">
        <v>4314030</v>
      </c>
      <c r="B30" s="13" t="s">
        <v>29</v>
      </c>
      <c r="C30" s="17">
        <v>23339300</v>
      </c>
      <c r="D30" s="17">
        <v>3706100</v>
      </c>
      <c r="E30" s="17">
        <v>2749665</v>
      </c>
      <c r="F30" s="18">
        <f t="shared" si="1"/>
        <v>0.74192952159952508</v>
      </c>
      <c r="G30" s="17">
        <v>900000</v>
      </c>
      <c r="H30" s="17"/>
      <c r="I30" s="17"/>
      <c r="J30" s="18">
        <v>0</v>
      </c>
    </row>
    <row r="31" spans="1:10" ht="33.75" x14ac:dyDescent="0.25">
      <c r="A31" s="7">
        <v>4314060</v>
      </c>
      <c r="B31" s="13" t="s">
        <v>30</v>
      </c>
      <c r="C31" s="17">
        <v>5974900</v>
      </c>
      <c r="D31" s="17">
        <v>900600</v>
      </c>
      <c r="E31" s="17">
        <v>557029</v>
      </c>
      <c r="F31" s="18">
        <f t="shared" si="1"/>
        <v>0.61850877192982456</v>
      </c>
      <c r="G31" s="17">
        <v>2600000</v>
      </c>
      <c r="H31" s="17"/>
      <c r="I31" s="17"/>
      <c r="J31" s="18">
        <v>0</v>
      </c>
    </row>
    <row r="32" spans="1:10" ht="22.5" x14ac:dyDescent="0.25">
      <c r="A32" s="7">
        <v>4314081</v>
      </c>
      <c r="B32" s="13" t="s">
        <v>31</v>
      </c>
      <c r="C32" s="17">
        <v>2179600</v>
      </c>
      <c r="D32" s="17">
        <v>353100</v>
      </c>
      <c r="E32" s="17">
        <v>291851</v>
      </c>
      <c r="F32" s="18">
        <f t="shared" si="1"/>
        <v>0.82653922401585955</v>
      </c>
      <c r="G32" s="17">
        <v>70500</v>
      </c>
      <c r="H32" s="17"/>
      <c r="I32" s="17"/>
      <c r="J32" s="18">
        <v>0</v>
      </c>
    </row>
    <row r="33" spans="1:10" x14ac:dyDescent="0.25">
      <c r="A33" s="7">
        <v>4314082</v>
      </c>
      <c r="B33" s="13" t="s">
        <v>32</v>
      </c>
      <c r="C33" s="17">
        <v>586900</v>
      </c>
      <c r="D33" s="17">
        <v>0</v>
      </c>
      <c r="E33" s="17"/>
      <c r="F33" s="18">
        <v>0</v>
      </c>
      <c r="G33" s="17">
        <v>0</v>
      </c>
      <c r="H33" s="17"/>
      <c r="I33" s="17"/>
      <c r="J33" s="18">
        <v>0</v>
      </c>
    </row>
    <row r="34" spans="1:10" ht="33.75" x14ac:dyDescent="0.25">
      <c r="A34" s="7">
        <v>4315031</v>
      </c>
      <c r="B34" s="13" t="s">
        <v>33</v>
      </c>
      <c r="C34" s="17">
        <v>34104100</v>
      </c>
      <c r="D34" s="17">
        <v>4916900</v>
      </c>
      <c r="E34" s="17">
        <v>3976374</v>
      </c>
      <c r="F34" s="18">
        <f t="shared" si="1"/>
        <v>0.80871565417234437</v>
      </c>
      <c r="G34" s="17">
        <v>6156300</v>
      </c>
      <c r="H34" s="17"/>
      <c r="I34" s="17"/>
      <c r="J34" s="18">
        <v>0</v>
      </c>
    </row>
    <row r="35" spans="1:10" ht="45" x14ac:dyDescent="0.25">
      <c r="A35" s="7">
        <v>4315061</v>
      </c>
      <c r="B35" s="13" t="s">
        <v>34</v>
      </c>
      <c r="C35" s="17">
        <v>80000</v>
      </c>
      <c r="D35" s="17">
        <v>15000</v>
      </c>
      <c r="E35" s="17">
        <v>12973</v>
      </c>
      <c r="F35" s="18">
        <f t="shared" si="1"/>
        <v>0.86486666666666667</v>
      </c>
      <c r="G35" s="17">
        <v>0</v>
      </c>
      <c r="H35" s="17"/>
      <c r="I35" s="17"/>
      <c r="J35" s="18">
        <v>0</v>
      </c>
    </row>
    <row r="36" spans="1:10" ht="22.5" x14ac:dyDescent="0.25">
      <c r="A36" s="7">
        <v>4316011</v>
      </c>
      <c r="B36" s="13" t="s">
        <v>35</v>
      </c>
      <c r="C36" s="17">
        <v>3818200</v>
      </c>
      <c r="D36" s="17">
        <v>636366</v>
      </c>
      <c r="E36" s="17"/>
      <c r="F36" s="18">
        <f t="shared" si="1"/>
        <v>0</v>
      </c>
      <c r="G36" s="17">
        <v>176164305</v>
      </c>
      <c r="H36" s="17">
        <v>1325200</v>
      </c>
      <c r="I36" s="17"/>
      <c r="J36" s="18">
        <v>0</v>
      </c>
    </row>
    <row r="37" spans="1:10" ht="22.5" x14ac:dyDescent="0.25">
      <c r="A37" s="7">
        <v>4316015</v>
      </c>
      <c r="B37" s="13" t="s">
        <v>49</v>
      </c>
      <c r="C37" s="17">
        <v>0</v>
      </c>
      <c r="D37" s="17"/>
      <c r="E37" s="17"/>
      <c r="F37" s="18">
        <v>0</v>
      </c>
      <c r="G37" s="17">
        <v>2618895</v>
      </c>
      <c r="H37" s="17"/>
      <c r="I37" s="17"/>
      <c r="J37" s="18">
        <v>0</v>
      </c>
    </row>
    <row r="38" spans="1:10" x14ac:dyDescent="0.25">
      <c r="A38" s="7">
        <v>4316030</v>
      </c>
      <c r="B38" s="13" t="s">
        <v>36</v>
      </c>
      <c r="C38" s="17">
        <v>51884640</v>
      </c>
      <c r="D38" s="17">
        <v>8710584</v>
      </c>
      <c r="E38" s="17">
        <v>4954259</v>
      </c>
      <c r="F38" s="18">
        <f t="shared" si="1"/>
        <v>0.5687631277076256</v>
      </c>
      <c r="G38" s="17">
        <v>140000</v>
      </c>
      <c r="H38" s="17"/>
      <c r="I38" s="17"/>
      <c r="J38" s="18">
        <v>0</v>
      </c>
    </row>
    <row r="39" spans="1:10" ht="86.25" customHeight="1" x14ac:dyDescent="0.25">
      <c r="A39" s="7">
        <v>4316083</v>
      </c>
      <c r="B39" s="13" t="s">
        <v>50</v>
      </c>
      <c r="C39" s="17">
        <v>0</v>
      </c>
      <c r="D39" s="17"/>
      <c r="E39" s="17"/>
      <c r="F39" s="18">
        <v>0</v>
      </c>
      <c r="G39" s="17">
        <v>1870500</v>
      </c>
      <c r="H39" s="17"/>
      <c r="I39" s="17"/>
      <c r="J39" s="18">
        <v>0</v>
      </c>
    </row>
    <row r="40" spans="1:10" ht="22.5" x14ac:dyDescent="0.25">
      <c r="A40" s="7">
        <v>4317310</v>
      </c>
      <c r="B40" s="13" t="s">
        <v>37</v>
      </c>
      <c r="C40" s="17">
        <v>0</v>
      </c>
      <c r="D40" s="17"/>
      <c r="E40" s="17"/>
      <c r="F40" s="18">
        <v>0</v>
      </c>
      <c r="G40" s="17">
        <v>6831600</v>
      </c>
      <c r="H40" s="17"/>
      <c r="I40" s="17"/>
      <c r="J40" s="18">
        <v>0</v>
      </c>
    </row>
    <row r="41" spans="1:10" x14ac:dyDescent="0.25">
      <c r="A41" s="7">
        <v>4317321</v>
      </c>
      <c r="B41" s="13" t="s">
        <v>38</v>
      </c>
      <c r="C41" s="17">
        <v>0</v>
      </c>
      <c r="D41" s="17"/>
      <c r="E41" s="17"/>
      <c r="F41" s="18">
        <v>0</v>
      </c>
      <c r="G41" s="17">
        <v>13813000</v>
      </c>
      <c r="H41" s="17"/>
      <c r="I41" s="17"/>
      <c r="J41" s="18">
        <v>0</v>
      </c>
    </row>
    <row r="42" spans="1:10" x14ac:dyDescent="0.25">
      <c r="A42" s="7">
        <v>4317324</v>
      </c>
      <c r="B42" s="13" t="s">
        <v>39</v>
      </c>
      <c r="C42" s="17">
        <v>0</v>
      </c>
      <c r="D42" s="17"/>
      <c r="E42" s="17"/>
      <c r="F42" s="18">
        <v>0</v>
      </c>
      <c r="G42" s="17">
        <v>500000</v>
      </c>
      <c r="H42" s="17"/>
      <c r="I42" s="17"/>
      <c r="J42" s="18">
        <v>0</v>
      </c>
    </row>
    <row r="43" spans="1:10" ht="108" customHeight="1" x14ac:dyDescent="0.25">
      <c r="A43" s="7">
        <v>4317691</v>
      </c>
      <c r="B43" s="13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2580000</v>
      </c>
      <c r="I43" s="17">
        <v>2282830</v>
      </c>
      <c r="J43" s="18">
        <f>I43/H43</f>
        <v>0.88481782945736431</v>
      </c>
    </row>
    <row r="44" spans="1:10" x14ac:dyDescent="0.25">
      <c r="A44" s="7">
        <v>4318420</v>
      </c>
      <c r="B44" s="13" t="s">
        <v>51</v>
      </c>
      <c r="C44" s="17">
        <v>276600</v>
      </c>
      <c r="D44" s="17">
        <v>0</v>
      </c>
      <c r="E44" s="17"/>
      <c r="F44" s="18">
        <v>0</v>
      </c>
      <c r="G44" s="17">
        <v>0</v>
      </c>
      <c r="H44" s="17"/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2311239540</v>
      </c>
      <c r="D45" s="15">
        <f>SUM(D9:D44)</f>
        <v>403226075</v>
      </c>
      <c r="E45" s="15">
        <f>SUM(E9:E44)</f>
        <v>288600965</v>
      </c>
      <c r="F45" s="16">
        <f t="shared" si="1"/>
        <v>0.71572991652387563</v>
      </c>
      <c r="G45" s="15">
        <f>SUM(G9:G44)</f>
        <v>493495301</v>
      </c>
      <c r="H45" s="15">
        <f>SUM(H9:H44)</f>
        <v>3905200</v>
      </c>
      <c r="I45" s="15">
        <f>SUM(I9:I44)</f>
        <v>2282830</v>
      </c>
      <c r="J45" s="16">
        <f t="shared" si="2"/>
        <v>0.58456161016081121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753A-0F68-4ABC-BAE6-14FA2D0FD890}">
  <dimension ref="A1:J45"/>
  <sheetViews>
    <sheetView view="pageBreakPreview" zoomScale="110" zoomScaleNormal="110" zoomScaleSheetLayoutView="110" workbookViewId="0">
      <selection activeCell="S28" sqref="S28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3.85546875" customWidth="1"/>
    <col min="5" max="5" width="14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2311239540</v>
      </c>
      <c r="D7" s="15">
        <f t="shared" ref="D7:I7" si="0">D8</f>
        <v>212422761</v>
      </c>
      <c r="E7" s="15">
        <f t="shared" si="0"/>
        <v>125914159</v>
      </c>
      <c r="F7" s="16">
        <f>E7/D7</f>
        <v>0.59275267116973407</v>
      </c>
      <c r="G7" s="15">
        <f t="shared" si="0"/>
        <v>493495301</v>
      </c>
      <c r="H7" s="15">
        <f t="shared" si="0"/>
        <v>1400000</v>
      </c>
      <c r="I7" s="15">
        <f t="shared" si="0"/>
        <v>0</v>
      </c>
      <c r="J7" s="16">
        <f>I7/H7</f>
        <v>0</v>
      </c>
    </row>
    <row r="8" spans="1:10" ht="22.5" x14ac:dyDescent="0.25">
      <c r="A8" s="6">
        <v>4310000</v>
      </c>
      <c r="B8" s="11" t="s">
        <v>7</v>
      </c>
      <c r="C8" s="17">
        <f>C45</f>
        <v>2311239540</v>
      </c>
      <c r="D8" s="17">
        <f>D45</f>
        <v>212422761</v>
      </c>
      <c r="E8" s="17">
        <f>E45</f>
        <v>125914159</v>
      </c>
      <c r="F8" s="18">
        <f t="shared" ref="F8:F45" si="1">E8/D8</f>
        <v>0.59275267116973407</v>
      </c>
      <c r="G8" s="17">
        <f>G45</f>
        <v>493495301</v>
      </c>
      <c r="H8" s="17">
        <f>H45</f>
        <v>1400000</v>
      </c>
      <c r="I8" s="17">
        <f>I45</f>
        <v>0</v>
      </c>
      <c r="J8" s="18">
        <f t="shared" ref="J8:J45" si="2">I8/H8</f>
        <v>0</v>
      </c>
    </row>
    <row r="9" spans="1:10" ht="33.75" x14ac:dyDescent="0.25">
      <c r="A9" s="7">
        <v>4310160</v>
      </c>
      <c r="B9" s="11" t="s">
        <v>8</v>
      </c>
      <c r="C9" s="17">
        <v>129691400</v>
      </c>
      <c r="D9" s="17">
        <v>9535314</v>
      </c>
      <c r="E9" s="17">
        <v>8150511</v>
      </c>
      <c r="F9" s="18">
        <f t="shared" si="1"/>
        <v>0.85477111713363607</v>
      </c>
      <c r="G9" s="17">
        <v>6279000</v>
      </c>
      <c r="H9" s="17"/>
      <c r="I9" s="17"/>
      <c r="J9" s="18">
        <v>0</v>
      </c>
    </row>
    <row r="10" spans="1:10" ht="21.75" customHeight="1" x14ac:dyDescent="0.25">
      <c r="A10" s="7">
        <v>4311010</v>
      </c>
      <c r="B10" s="11" t="s">
        <v>9</v>
      </c>
      <c r="C10" s="17">
        <v>623035739</v>
      </c>
      <c r="D10" s="17">
        <v>63484820</v>
      </c>
      <c r="E10" s="17">
        <v>32911114</v>
      </c>
      <c r="F10" s="18">
        <f t="shared" si="1"/>
        <v>0.51840918821223725</v>
      </c>
      <c r="G10" s="17">
        <v>141897500</v>
      </c>
      <c r="H10" s="17"/>
      <c r="I10" s="17"/>
      <c r="J10" s="18">
        <v>0</v>
      </c>
    </row>
    <row r="11" spans="1:10" ht="45" x14ac:dyDescent="0.25">
      <c r="A11" s="7">
        <v>4311020</v>
      </c>
      <c r="B11" s="11" t="s">
        <v>60</v>
      </c>
      <c r="C11" s="17">
        <v>1125896961</v>
      </c>
      <c r="D11" s="17">
        <v>102973402</v>
      </c>
      <c r="E11" s="17">
        <v>62523614</v>
      </c>
      <c r="F11" s="18">
        <f t="shared" si="1"/>
        <v>0.60718217312078315</v>
      </c>
      <c r="G11" s="17">
        <v>66209901</v>
      </c>
      <c r="H11" s="17"/>
      <c r="I11" s="17"/>
      <c r="J11" s="18">
        <v>0</v>
      </c>
    </row>
    <row r="12" spans="1:10" ht="45" x14ac:dyDescent="0.25">
      <c r="A12" s="7">
        <v>4311030</v>
      </c>
      <c r="B12" s="11" t="s">
        <v>61</v>
      </c>
      <c r="C12" s="17">
        <v>59004400</v>
      </c>
      <c r="D12" s="17">
        <v>6509300</v>
      </c>
      <c r="E12" s="17">
        <v>3592195</v>
      </c>
      <c r="F12" s="18">
        <f t="shared" si="1"/>
        <v>0.55185580630789788</v>
      </c>
      <c r="G12" s="17">
        <v>711200</v>
      </c>
      <c r="H12" s="17"/>
      <c r="I12" s="17"/>
      <c r="J12" s="18">
        <v>0</v>
      </c>
    </row>
    <row r="13" spans="1:10" ht="38.25" customHeight="1" x14ac:dyDescent="0.25">
      <c r="A13" s="7">
        <v>4311090</v>
      </c>
      <c r="B13" s="11" t="s">
        <v>62</v>
      </c>
      <c r="C13" s="17">
        <v>57548700</v>
      </c>
      <c r="D13" s="17">
        <v>5126400</v>
      </c>
      <c r="E13" s="17">
        <v>2570441</v>
      </c>
      <c r="F13" s="18">
        <f t="shared" si="1"/>
        <v>0.50141249219725348</v>
      </c>
      <c r="G13" s="17">
        <v>16390000</v>
      </c>
      <c r="H13" s="17"/>
      <c r="I13" s="17"/>
      <c r="J13" s="18">
        <v>0</v>
      </c>
    </row>
    <row r="14" spans="1:10" ht="22.5" x14ac:dyDescent="0.25">
      <c r="A14" s="7">
        <v>4311100</v>
      </c>
      <c r="B14" s="11" t="s">
        <v>63</v>
      </c>
      <c r="C14" s="17">
        <v>73606400</v>
      </c>
      <c r="D14" s="17">
        <v>5958600</v>
      </c>
      <c r="E14" s="17">
        <v>5293066</v>
      </c>
      <c r="F14" s="18">
        <f t="shared" si="1"/>
        <v>0.88830698486221593</v>
      </c>
      <c r="G14" s="17">
        <v>2500000</v>
      </c>
      <c r="H14" s="17"/>
      <c r="I14" s="17"/>
      <c r="J14" s="18">
        <v>0</v>
      </c>
    </row>
    <row r="15" spans="1:10" ht="22.5" x14ac:dyDescent="0.25">
      <c r="A15" s="7">
        <v>4311150</v>
      </c>
      <c r="B15" s="11" t="s">
        <v>64</v>
      </c>
      <c r="C15" s="17">
        <v>10220100</v>
      </c>
      <c r="D15" s="17">
        <v>677900</v>
      </c>
      <c r="E15" s="17">
        <v>534447</v>
      </c>
      <c r="F15" s="18">
        <f t="shared" si="1"/>
        <v>0.78838619265378374</v>
      </c>
      <c r="G15" s="17">
        <v>500000</v>
      </c>
      <c r="H15" s="17"/>
      <c r="I15" s="17"/>
      <c r="J15" s="18">
        <v>0</v>
      </c>
    </row>
    <row r="16" spans="1:10" ht="22.5" x14ac:dyDescent="0.25">
      <c r="A16" s="7">
        <v>4311161</v>
      </c>
      <c r="B16" s="11" t="s">
        <v>17</v>
      </c>
      <c r="C16" s="17">
        <v>29604500</v>
      </c>
      <c r="D16" s="17">
        <v>2152000</v>
      </c>
      <c r="E16" s="17">
        <v>1462655</v>
      </c>
      <c r="F16" s="18">
        <f t="shared" si="1"/>
        <v>0.67967239776951671</v>
      </c>
      <c r="G16" s="17">
        <v>800000</v>
      </c>
      <c r="H16" s="17"/>
      <c r="I16" s="17"/>
      <c r="J16" s="18">
        <v>0</v>
      </c>
    </row>
    <row r="17" spans="1:10" ht="15.75" customHeight="1" x14ac:dyDescent="0.25">
      <c r="A17" s="7">
        <v>4311162</v>
      </c>
      <c r="B17" s="11" t="s">
        <v>18</v>
      </c>
      <c r="C17" s="17">
        <v>85100</v>
      </c>
      <c r="D17" s="17">
        <v>0</v>
      </c>
      <c r="E17" s="17"/>
      <c r="F17" s="18">
        <v>0</v>
      </c>
      <c r="G17" s="17">
        <v>11587600</v>
      </c>
      <c r="H17" s="17"/>
      <c r="I17" s="17"/>
      <c r="J17" s="18">
        <v>0</v>
      </c>
    </row>
    <row r="18" spans="1:10" ht="26.25" customHeight="1" x14ac:dyDescent="0.25">
      <c r="A18" s="7">
        <v>4311170</v>
      </c>
      <c r="B18" s="11" t="s">
        <v>59</v>
      </c>
      <c r="C18" s="17">
        <v>6159000</v>
      </c>
      <c r="D18" s="17">
        <f>101632+237168</f>
        <v>338800</v>
      </c>
      <c r="E18" s="17">
        <v>134776</v>
      </c>
      <c r="F18" s="18">
        <f t="shared" si="1"/>
        <v>0.39780401416765054</v>
      </c>
      <c r="G18" s="17">
        <v>8914000</v>
      </c>
      <c r="H18" s="17"/>
      <c r="I18" s="17"/>
      <c r="J18" s="18">
        <v>0</v>
      </c>
    </row>
    <row r="19" spans="1:10" ht="45" x14ac:dyDescent="0.25">
      <c r="A19" s="7">
        <v>4313104</v>
      </c>
      <c r="B19" s="11" t="s">
        <v>19</v>
      </c>
      <c r="C19" s="17">
        <v>27853300</v>
      </c>
      <c r="D19" s="17">
        <v>2240250</v>
      </c>
      <c r="E19" s="17">
        <v>2023016</v>
      </c>
      <c r="F19" s="18">
        <f t="shared" si="1"/>
        <v>0.90303135810735413</v>
      </c>
      <c r="G19" s="17">
        <v>2065000</v>
      </c>
      <c r="H19" s="17"/>
      <c r="I19" s="17"/>
      <c r="J19" s="18">
        <v>0</v>
      </c>
    </row>
    <row r="20" spans="1:10" ht="30" customHeight="1" x14ac:dyDescent="0.25">
      <c r="A20" s="7">
        <v>4313105</v>
      </c>
      <c r="B20" s="11" t="s">
        <v>20</v>
      </c>
      <c r="C20" s="17">
        <v>13020100</v>
      </c>
      <c r="D20" s="17">
        <v>805200</v>
      </c>
      <c r="E20" s="17">
        <v>554593</v>
      </c>
      <c r="F20" s="18">
        <f t="shared" si="1"/>
        <v>0.68876428216592156</v>
      </c>
      <c r="G20" s="17">
        <v>5560000</v>
      </c>
      <c r="H20" s="17"/>
      <c r="I20" s="17"/>
      <c r="J20" s="18">
        <v>0</v>
      </c>
    </row>
    <row r="21" spans="1:10" ht="69" customHeight="1" x14ac:dyDescent="0.25">
      <c r="A21" s="7">
        <v>4313111</v>
      </c>
      <c r="B21" s="11" t="s">
        <v>43</v>
      </c>
      <c r="C21" s="17">
        <v>60000</v>
      </c>
      <c r="D21" s="17">
        <v>0</v>
      </c>
      <c r="E21" s="17"/>
      <c r="F21" s="18">
        <v>0</v>
      </c>
      <c r="G21" s="17">
        <v>60000</v>
      </c>
      <c r="H21" s="17"/>
      <c r="I21" s="17"/>
      <c r="J21" s="18">
        <v>0</v>
      </c>
    </row>
    <row r="22" spans="1:10" ht="33.75" x14ac:dyDescent="0.25">
      <c r="A22" s="7">
        <v>4313121</v>
      </c>
      <c r="B22" s="11" t="s">
        <v>21</v>
      </c>
      <c r="C22" s="17">
        <v>5035200</v>
      </c>
      <c r="D22" s="17">
        <v>447500</v>
      </c>
      <c r="E22" s="17">
        <v>341614</v>
      </c>
      <c r="F22" s="18">
        <f t="shared" si="1"/>
        <v>0.76338324022346371</v>
      </c>
      <c r="G22" s="17">
        <v>685000</v>
      </c>
      <c r="H22" s="17"/>
      <c r="I22" s="17"/>
      <c r="J22" s="18">
        <v>0</v>
      </c>
    </row>
    <row r="23" spans="1:10" x14ac:dyDescent="0.25">
      <c r="A23" s="7">
        <v>4313123</v>
      </c>
      <c r="B23" s="11" t="s">
        <v>22</v>
      </c>
      <c r="C23" s="17">
        <v>315000</v>
      </c>
      <c r="D23" s="17">
        <v>0</v>
      </c>
      <c r="E23" s="17"/>
      <c r="F23" s="18">
        <v>0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11" t="s">
        <v>23</v>
      </c>
      <c r="C24" s="17">
        <v>13641000</v>
      </c>
      <c r="D24" s="17">
        <v>1277900</v>
      </c>
      <c r="E24" s="17">
        <v>846005</v>
      </c>
      <c r="F24" s="18">
        <f t="shared" si="1"/>
        <v>0.66202754519132956</v>
      </c>
      <c r="G24" s="17">
        <v>1021000</v>
      </c>
      <c r="H24" s="17"/>
      <c r="I24" s="17"/>
      <c r="J24" s="18">
        <v>0</v>
      </c>
    </row>
    <row r="25" spans="1:10" x14ac:dyDescent="0.25">
      <c r="A25" s="7">
        <v>4313133</v>
      </c>
      <c r="B25" s="11" t="s">
        <v>24</v>
      </c>
      <c r="C25" s="17">
        <v>15000</v>
      </c>
      <c r="D25" s="17">
        <v>0</v>
      </c>
      <c r="E25" s="17"/>
      <c r="F25" s="18">
        <v>0</v>
      </c>
      <c r="G25" s="17">
        <v>0</v>
      </c>
      <c r="H25" s="17"/>
      <c r="I25" s="17"/>
      <c r="J25" s="18">
        <v>0</v>
      </c>
    </row>
    <row r="26" spans="1:10" ht="33.75" x14ac:dyDescent="0.25">
      <c r="A26" s="7">
        <v>4313192</v>
      </c>
      <c r="B26" s="11" t="s">
        <v>25</v>
      </c>
      <c r="C26" s="17">
        <v>358300</v>
      </c>
      <c r="D26" s="17">
        <v>0</v>
      </c>
      <c r="E26" s="17"/>
      <c r="F26" s="18">
        <v>0</v>
      </c>
      <c r="G26" s="17">
        <v>0</v>
      </c>
      <c r="H26" s="17"/>
      <c r="I26" s="17"/>
      <c r="J26" s="18">
        <v>0</v>
      </c>
    </row>
    <row r="27" spans="1:10" x14ac:dyDescent="0.25">
      <c r="A27" s="7">
        <v>4313210</v>
      </c>
      <c r="B27" s="11" t="s">
        <v>26</v>
      </c>
      <c r="C27" s="17">
        <v>60000</v>
      </c>
      <c r="D27" s="17">
        <v>0</v>
      </c>
      <c r="E27" s="17"/>
      <c r="F27" s="18">
        <v>0</v>
      </c>
      <c r="G27" s="17">
        <v>0</v>
      </c>
      <c r="H27" s="17"/>
      <c r="I27" s="17"/>
      <c r="J27" s="18">
        <v>0</v>
      </c>
    </row>
    <row r="28" spans="1:10" ht="22.5" x14ac:dyDescent="0.25">
      <c r="A28" s="7">
        <v>4313242</v>
      </c>
      <c r="B28" s="11" t="s">
        <v>27</v>
      </c>
      <c r="C28" s="17">
        <v>11922200</v>
      </c>
      <c r="D28" s="17">
        <v>948000</v>
      </c>
      <c r="E28" s="17">
        <v>52396</v>
      </c>
      <c r="F28" s="18">
        <f t="shared" si="1"/>
        <v>5.5270042194092824E-2</v>
      </c>
      <c r="G28" s="17">
        <v>0</v>
      </c>
      <c r="H28" s="17"/>
      <c r="I28" s="17"/>
      <c r="J28" s="18">
        <v>0</v>
      </c>
    </row>
    <row r="29" spans="1:10" x14ac:dyDescent="0.25">
      <c r="A29" s="7">
        <v>4314010</v>
      </c>
      <c r="B29" s="11" t="s">
        <v>28</v>
      </c>
      <c r="C29" s="17">
        <v>1862900</v>
      </c>
      <c r="D29" s="17">
        <v>150000</v>
      </c>
      <c r="E29" s="17">
        <v>147294</v>
      </c>
      <c r="F29" s="18">
        <f t="shared" si="1"/>
        <v>0.98196000000000006</v>
      </c>
      <c r="G29" s="17">
        <v>200000</v>
      </c>
      <c r="H29" s="17"/>
      <c r="I29" s="17"/>
      <c r="J29" s="18">
        <v>0</v>
      </c>
    </row>
    <row r="30" spans="1:10" x14ac:dyDescent="0.25">
      <c r="A30" s="7">
        <v>4314030</v>
      </c>
      <c r="B30" s="11" t="s">
        <v>29</v>
      </c>
      <c r="C30" s="17">
        <v>23339300</v>
      </c>
      <c r="D30" s="17">
        <v>1924500</v>
      </c>
      <c r="E30" s="17">
        <v>1315692</v>
      </c>
      <c r="F30" s="18">
        <f t="shared" si="1"/>
        <v>0.68365393608729541</v>
      </c>
      <c r="G30" s="17">
        <v>900000</v>
      </c>
      <c r="H30" s="17"/>
      <c r="I30" s="17"/>
      <c r="J30" s="18">
        <v>0</v>
      </c>
    </row>
    <row r="31" spans="1:10" ht="33.75" x14ac:dyDescent="0.25">
      <c r="A31" s="7">
        <v>4314060</v>
      </c>
      <c r="B31" s="11" t="s">
        <v>30</v>
      </c>
      <c r="C31" s="17">
        <v>5974900</v>
      </c>
      <c r="D31" s="17">
        <v>467600</v>
      </c>
      <c r="E31" s="17">
        <v>230393</v>
      </c>
      <c r="F31" s="18">
        <f t="shared" si="1"/>
        <v>0.49271385799828915</v>
      </c>
      <c r="G31" s="17">
        <v>2600000</v>
      </c>
      <c r="H31" s="17"/>
      <c r="I31" s="17"/>
      <c r="J31" s="18">
        <v>0</v>
      </c>
    </row>
    <row r="32" spans="1:10" ht="22.5" x14ac:dyDescent="0.25">
      <c r="A32" s="7">
        <v>4314081</v>
      </c>
      <c r="B32" s="11" t="s">
        <v>31</v>
      </c>
      <c r="C32" s="17">
        <v>2179600</v>
      </c>
      <c r="D32" s="17">
        <v>175900</v>
      </c>
      <c r="E32" s="17">
        <v>136897</v>
      </c>
      <c r="F32" s="18">
        <f t="shared" si="1"/>
        <v>0.77826606026151224</v>
      </c>
      <c r="G32" s="17">
        <v>70500</v>
      </c>
      <c r="H32" s="17"/>
      <c r="I32" s="17"/>
      <c r="J32" s="18">
        <v>0</v>
      </c>
    </row>
    <row r="33" spans="1:10" x14ac:dyDescent="0.25">
      <c r="A33" s="7">
        <v>4314082</v>
      </c>
      <c r="B33" s="11" t="s">
        <v>32</v>
      </c>
      <c r="C33" s="17">
        <v>586900</v>
      </c>
      <c r="D33" s="17">
        <v>0</v>
      </c>
      <c r="E33" s="17"/>
      <c r="F33" s="18">
        <v>0</v>
      </c>
      <c r="G33" s="17">
        <v>0</v>
      </c>
      <c r="H33" s="17"/>
      <c r="I33" s="17"/>
      <c r="J33" s="18">
        <v>0</v>
      </c>
    </row>
    <row r="34" spans="1:10" ht="33.75" x14ac:dyDescent="0.25">
      <c r="A34" s="7">
        <v>4315031</v>
      </c>
      <c r="B34" s="11" t="s">
        <v>33</v>
      </c>
      <c r="C34" s="17">
        <v>34104100</v>
      </c>
      <c r="D34" s="17">
        <v>2555900</v>
      </c>
      <c r="E34" s="17">
        <v>1493440</v>
      </c>
      <c r="F34" s="18">
        <f t="shared" si="1"/>
        <v>0.58431081028209242</v>
      </c>
      <c r="G34" s="17">
        <v>6156300</v>
      </c>
      <c r="H34" s="17"/>
      <c r="I34" s="17"/>
      <c r="J34" s="18">
        <v>0</v>
      </c>
    </row>
    <row r="35" spans="1:10" ht="45" x14ac:dyDescent="0.25">
      <c r="A35" s="7">
        <v>4315061</v>
      </c>
      <c r="B35" s="11" t="s">
        <v>34</v>
      </c>
      <c r="C35" s="17">
        <v>80000</v>
      </c>
      <c r="D35" s="17">
        <v>0</v>
      </c>
      <c r="E35" s="17"/>
      <c r="F35" s="18">
        <v>0</v>
      </c>
      <c r="G35" s="17">
        <v>0</v>
      </c>
      <c r="H35" s="17"/>
      <c r="I35" s="17"/>
      <c r="J35" s="18">
        <v>0</v>
      </c>
    </row>
    <row r="36" spans="1:10" ht="22.5" x14ac:dyDescent="0.25">
      <c r="A36" s="7">
        <v>4316011</v>
      </c>
      <c r="B36" s="11" t="s">
        <v>35</v>
      </c>
      <c r="C36" s="17">
        <v>3818200</v>
      </c>
      <c r="D36" s="17">
        <v>318183</v>
      </c>
      <c r="E36" s="17"/>
      <c r="F36" s="18">
        <f t="shared" si="1"/>
        <v>0</v>
      </c>
      <c r="G36" s="17">
        <v>176164305</v>
      </c>
      <c r="H36" s="17"/>
      <c r="I36" s="17"/>
      <c r="J36" s="18">
        <v>0</v>
      </c>
    </row>
    <row r="37" spans="1:10" ht="22.5" x14ac:dyDescent="0.25">
      <c r="A37" s="7">
        <v>4316015</v>
      </c>
      <c r="B37" s="11" t="s">
        <v>49</v>
      </c>
      <c r="C37" s="17">
        <v>0</v>
      </c>
      <c r="D37" s="17"/>
      <c r="E37" s="17"/>
      <c r="F37" s="18">
        <v>0</v>
      </c>
      <c r="G37" s="17">
        <v>2618895</v>
      </c>
      <c r="H37" s="17"/>
      <c r="I37" s="17"/>
      <c r="J37" s="18">
        <v>0</v>
      </c>
    </row>
    <row r="38" spans="1:10" x14ac:dyDescent="0.25">
      <c r="A38" s="7">
        <v>4316030</v>
      </c>
      <c r="B38" s="11" t="s">
        <v>36</v>
      </c>
      <c r="C38" s="17">
        <v>51884640</v>
      </c>
      <c r="D38" s="17">
        <v>4355292</v>
      </c>
      <c r="E38" s="17">
        <v>1600000</v>
      </c>
      <c r="F38" s="18">
        <f t="shared" si="1"/>
        <v>0.36736916835886091</v>
      </c>
      <c r="G38" s="17">
        <v>140000</v>
      </c>
      <c r="H38" s="17"/>
      <c r="I38" s="17"/>
      <c r="J38" s="18">
        <v>0</v>
      </c>
    </row>
    <row r="39" spans="1:10" ht="86.25" customHeight="1" x14ac:dyDescent="0.25">
      <c r="A39" s="7">
        <v>4316083</v>
      </c>
      <c r="B39" s="11" t="s">
        <v>50</v>
      </c>
      <c r="C39" s="17">
        <v>0</v>
      </c>
      <c r="D39" s="17"/>
      <c r="E39" s="17"/>
      <c r="F39" s="18">
        <v>0</v>
      </c>
      <c r="G39" s="17">
        <v>1870500</v>
      </c>
      <c r="H39" s="17"/>
      <c r="I39" s="17"/>
      <c r="J39" s="18">
        <v>0</v>
      </c>
    </row>
    <row r="40" spans="1:10" ht="22.5" x14ac:dyDescent="0.25">
      <c r="A40" s="7">
        <v>4317310</v>
      </c>
      <c r="B40" s="11" t="s">
        <v>37</v>
      </c>
      <c r="C40" s="17">
        <v>0</v>
      </c>
      <c r="D40" s="17"/>
      <c r="E40" s="17"/>
      <c r="F40" s="18">
        <v>0</v>
      </c>
      <c r="G40" s="17">
        <v>6831600</v>
      </c>
      <c r="H40" s="17"/>
      <c r="I40" s="17"/>
      <c r="J40" s="18">
        <v>0</v>
      </c>
    </row>
    <row r="41" spans="1:10" x14ac:dyDescent="0.25">
      <c r="A41" s="7">
        <v>4317321</v>
      </c>
      <c r="B41" s="11" t="s">
        <v>38</v>
      </c>
      <c r="C41" s="17">
        <v>0</v>
      </c>
      <c r="D41" s="17"/>
      <c r="E41" s="17"/>
      <c r="F41" s="18">
        <v>0</v>
      </c>
      <c r="G41" s="17">
        <v>13813000</v>
      </c>
      <c r="H41" s="17"/>
      <c r="I41" s="17"/>
      <c r="J41" s="18">
        <v>0</v>
      </c>
    </row>
    <row r="42" spans="1:10" x14ac:dyDescent="0.25">
      <c r="A42" s="7">
        <v>4317324</v>
      </c>
      <c r="B42" s="11" t="s">
        <v>39</v>
      </c>
      <c r="C42" s="17">
        <v>0</v>
      </c>
      <c r="D42" s="17"/>
      <c r="E42" s="17"/>
      <c r="F42" s="18">
        <v>0</v>
      </c>
      <c r="G42" s="17">
        <v>500000</v>
      </c>
      <c r="H42" s="17"/>
      <c r="I42" s="17"/>
      <c r="J42" s="18">
        <v>0</v>
      </c>
    </row>
    <row r="43" spans="1:10" ht="108" customHeight="1" x14ac:dyDescent="0.25">
      <c r="A43" s="7">
        <v>4317691</v>
      </c>
      <c r="B43" s="11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1400000</v>
      </c>
      <c r="I43" s="17"/>
      <c r="J43" s="18">
        <v>0</v>
      </c>
    </row>
    <row r="44" spans="1:10" x14ac:dyDescent="0.25">
      <c r="A44" s="7">
        <v>4318420</v>
      </c>
      <c r="B44" s="11" t="s">
        <v>51</v>
      </c>
      <c r="C44" s="17">
        <v>276600</v>
      </c>
      <c r="D44" s="17">
        <v>0</v>
      </c>
      <c r="E44" s="17"/>
      <c r="F44" s="18">
        <v>0</v>
      </c>
      <c r="G44" s="17">
        <v>0</v>
      </c>
      <c r="H44" s="17"/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2311239540</v>
      </c>
      <c r="D45" s="15">
        <f>SUM(D9:D44)</f>
        <v>212422761</v>
      </c>
      <c r="E45" s="15">
        <f>SUM(E9:E44)</f>
        <v>125914159</v>
      </c>
      <c r="F45" s="16">
        <f t="shared" si="1"/>
        <v>0.59275267116973407</v>
      </c>
      <c r="G45" s="15">
        <f>SUM(G9:G44)</f>
        <v>493495301</v>
      </c>
      <c r="H45" s="15">
        <f>SUM(H9:H44)</f>
        <v>1400000</v>
      </c>
      <c r="I45" s="15">
        <f>SUM(I9:I44)</f>
        <v>0</v>
      </c>
      <c r="J45" s="16">
        <f t="shared" si="2"/>
        <v>0</v>
      </c>
    </row>
  </sheetData>
  <mergeCells count="13">
    <mergeCell ref="E4:E5"/>
    <mergeCell ref="A1:J1"/>
    <mergeCell ref="C4:C5"/>
    <mergeCell ref="D4:D5"/>
    <mergeCell ref="F4:F5"/>
    <mergeCell ref="G4:G5"/>
    <mergeCell ref="H4:H5"/>
    <mergeCell ref="I4:I5"/>
    <mergeCell ref="J4:J5"/>
    <mergeCell ref="A3:A5"/>
    <mergeCell ref="B3:B5"/>
    <mergeCell ref="C3:F3"/>
    <mergeCell ref="G3:J3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6363-8B03-49B5-9424-815C0081EC6D}">
  <dimension ref="A1:N46"/>
  <sheetViews>
    <sheetView tabSelected="1" workbookViewId="0">
      <selection activeCell="D9" sqref="D9"/>
    </sheetView>
  </sheetViews>
  <sheetFormatPr defaultRowHeight="15" x14ac:dyDescent="0.25"/>
  <cols>
    <col min="2" max="2" width="24.5703125" customWidth="1"/>
    <col min="3" max="14" width="12.5703125" customWidth="1"/>
  </cols>
  <sheetData>
    <row r="1" spans="1:14" x14ac:dyDescent="0.25">
      <c r="A1" s="1"/>
      <c r="B1" s="1"/>
      <c r="N1" s="12" t="s">
        <v>52</v>
      </c>
    </row>
    <row r="2" spans="1:14" x14ac:dyDescent="0.25">
      <c r="A2" s="42" t="s">
        <v>0</v>
      </c>
      <c r="B2" s="42" t="s">
        <v>1</v>
      </c>
      <c r="C2" s="43" t="s">
        <v>2</v>
      </c>
      <c r="D2" s="43"/>
      <c r="E2" s="43"/>
      <c r="F2" s="43"/>
      <c r="G2" s="43"/>
      <c r="H2" s="43" t="s">
        <v>3</v>
      </c>
      <c r="I2" s="43"/>
      <c r="J2" s="43"/>
      <c r="K2" s="43"/>
      <c r="L2" s="43"/>
      <c r="M2" s="43"/>
      <c r="N2" s="38" t="s">
        <v>44</v>
      </c>
    </row>
    <row r="3" spans="1:14" ht="15" customHeight="1" x14ac:dyDescent="0.25">
      <c r="A3" s="42"/>
      <c r="B3" s="42"/>
      <c r="C3" s="38" t="s">
        <v>45</v>
      </c>
      <c r="D3" s="38" t="s">
        <v>4</v>
      </c>
      <c r="E3" s="38" t="s">
        <v>46</v>
      </c>
      <c r="F3" s="38"/>
      <c r="G3" s="38" t="s">
        <v>5</v>
      </c>
      <c r="H3" s="38" t="s">
        <v>45</v>
      </c>
      <c r="I3" s="44" t="s">
        <v>47</v>
      </c>
      <c r="J3" s="38" t="s">
        <v>4</v>
      </c>
      <c r="K3" s="38" t="s">
        <v>46</v>
      </c>
      <c r="L3" s="38"/>
      <c r="M3" s="38" t="s">
        <v>5</v>
      </c>
      <c r="N3" s="38"/>
    </row>
    <row r="4" spans="1:14" ht="15.75" customHeight="1" x14ac:dyDescent="0.25">
      <c r="A4" s="42"/>
      <c r="B4" s="42"/>
      <c r="C4" s="38"/>
      <c r="D4" s="38"/>
      <c r="E4" s="2" t="s">
        <v>6</v>
      </c>
      <c r="F4" s="2" t="s">
        <v>48</v>
      </c>
      <c r="G4" s="38"/>
      <c r="H4" s="38"/>
      <c r="I4" s="44"/>
      <c r="J4" s="38"/>
      <c r="K4" s="2" t="s">
        <v>6</v>
      </c>
      <c r="L4" s="2" t="s">
        <v>48</v>
      </c>
      <c r="M4" s="38"/>
      <c r="N4" s="38"/>
    </row>
    <row r="5" spans="1:14" x14ac:dyDescent="0.25">
      <c r="A5" s="3">
        <v>1</v>
      </c>
      <c r="B5" s="3">
        <v>4</v>
      </c>
      <c r="C5" s="3">
        <v>5</v>
      </c>
      <c r="D5" s="3">
        <v>6</v>
      </c>
      <c r="E5" s="3">
        <v>7</v>
      </c>
      <c r="F5" s="3">
        <v>8</v>
      </c>
      <c r="G5" s="3">
        <v>9</v>
      </c>
      <c r="H5" s="3">
        <v>10</v>
      </c>
      <c r="I5" s="3">
        <v>11</v>
      </c>
      <c r="J5" s="3">
        <v>12</v>
      </c>
      <c r="K5" s="3">
        <v>13</v>
      </c>
      <c r="L5" s="3">
        <v>14</v>
      </c>
      <c r="M5" s="3">
        <v>15</v>
      </c>
      <c r="N5" s="3">
        <v>16</v>
      </c>
    </row>
    <row r="6" spans="1:14" ht="33.75" x14ac:dyDescent="0.25">
      <c r="A6" s="4">
        <v>4300000</v>
      </c>
      <c r="B6" s="10" t="s">
        <v>7</v>
      </c>
      <c r="C6" s="8">
        <f>C7</f>
        <v>2311239540</v>
      </c>
      <c r="D6" s="8">
        <f t="shared" ref="D6:N6" si="0">D7</f>
        <v>2255536700</v>
      </c>
      <c r="E6" s="8">
        <f t="shared" si="0"/>
        <v>1408738718</v>
      </c>
      <c r="F6" s="8">
        <f t="shared" si="0"/>
        <v>191230700</v>
      </c>
      <c r="G6" s="8">
        <f t="shared" si="0"/>
        <v>55702840</v>
      </c>
      <c r="H6" s="8">
        <f t="shared" si="0"/>
        <v>578719201</v>
      </c>
      <c r="I6" s="8">
        <f t="shared" si="0"/>
        <v>477045301</v>
      </c>
      <c r="J6" s="8">
        <f t="shared" si="0"/>
        <v>83089200</v>
      </c>
      <c r="K6" s="8">
        <f t="shared" si="0"/>
        <v>7688000</v>
      </c>
      <c r="L6" s="8">
        <f t="shared" si="0"/>
        <v>7463900</v>
      </c>
      <c r="M6" s="8">
        <f t="shared" si="0"/>
        <v>495630001</v>
      </c>
      <c r="N6" s="8">
        <f t="shared" si="0"/>
        <v>2889958741</v>
      </c>
    </row>
    <row r="7" spans="1:14" ht="22.5" x14ac:dyDescent="0.25">
      <c r="A7" s="6">
        <v>4310000</v>
      </c>
      <c r="B7" s="11" t="s">
        <v>7</v>
      </c>
      <c r="C7" s="8">
        <f>C46</f>
        <v>2311239540</v>
      </c>
      <c r="D7" s="8">
        <f t="shared" ref="D7:N7" si="1">D46</f>
        <v>2255536700</v>
      </c>
      <c r="E7" s="8">
        <f t="shared" si="1"/>
        <v>1408738718</v>
      </c>
      <c r="F7" s="8">
        <f t="shared" si="1"/>
        <v>191230700</v>
      </c>
      <c r="G7" s="8">
        <f t="shared" si="1"/>
        <v>55702840</v>
      </c>
      <c r="H7" s="8">
        <f t="shared" si="1"/>
        <v>578719201</v>
      </c>
      <c r="I7" s="8">
        <f t="shared" si="1"/>
        <v>477045301</v>
      </c>
      <c r="J7" s="8">
        <f t="shared" si="1"/>
        <v>83089200</v>
      </c>
      <c r="K7" s="8">
        <f t="shared" si="1"/>
        <v>7688000</v>
      </c>
      <c r="L7" s="8">
        <f t="shared" si="1"/>
        <v>7463900</v>
      </c>
      <c r="M7" s="8">
        <f t="shared" si="1"/>
        <v>495630001</v>
      </c>
      <c r="N7" s="8">
        <f t="shared" si="1"/>
        <v>2889958741</v>
      </c>
    </row>
    <row r="8" spans="1:14" ht="45" x14ac:dyDescent="0.25">
      <c r="A8" s="7">
        <v>4310160</v>
      </c>
      <c r="B8" s="11" t="s">
        <v>8</v>
      </c>
      <c r="C8" s="9">
        <f>D8+G8</f>
        <v>129691400</v>
      </c>
      <c r="D8" s="9">
        <v>129691400</v>
      </c>
      <c r="E8" s="9">
        <v>97413000</v>
      </c>
      <c r="F8" s="9">
        <v>5228300</v>
      </c>
      <c r="G8" s="9"/>
      <c r="H8" s="9">
        <f>J8+M8</f>
        <v>6429000</v>
      </c>
      <c r="I8" s="9">
        <v>6279000</v>
      </c>
      <c r="J8" s="9">
        <v>150000</v>
      </c>
      <c r="K8" s="9"/>
      <c r="L8" s="9"/>
      <c r="M8" s="9">
        <v>6279000</v>
      </c>
      <c r="N8" s="9">
        <f>C8+H8</f>
        <v>136120400</v>
      </c>
    </row>
    <row r="9" spans="1:14" ht="21.75" customHeight="1" x14ac:dyDescent="0.25">
      <c r="A9" s="7">
        <v>4311010</v>
      </c>
      <c r="B9" s="11" t="s">
        <v>9</v>
      </c>
      <c r="C9" s="9">
        <f t="shared" ref="C9:C46" si="2">D9+G9</f>
        <v>623035739</v>
      </c>
      <c r="D9" s="9">
        <v>623035739</v>
      </c>
      <c r="E9" s="9">
        <v>351903618</v>
      </c>
      <c r="F9" s="9">
        <v>70066100</v>
      </c>
      <c r="G9" s="9"/>
      <c r="H9" s="9">
        <f t="shared" ref="H9:H46" si="3">J9+M9</f>
        <v>196730100</v>
      </c>
      <c r="I9" s="9">
        <v>141897500</v>
      </c>
      <c r="J9" s="9">
        <v>54332600</v>
      </c>
      <c r="K9" s="9"/>
      <c r="L9" s="9">
        <v>4558900</v>
      </c>
      <c r="M9" s="9">
        <v>142397500</v>
      </c>
      <c r="N9" s="9">
        <f t="shared" ref="N9:N46" si="4">C9+H9</f>
        <v>819765839</v>
      </c>
    </row>
    <row r="10" spans="1:14" ht="90" x14ac:dyDescent="0.25">
      <c r="A10" s="7">
        <v>4311020</v>
      </c>
      <c r="B10" s="11" t="s">
        <v>10</v>
      </c>
      <c r="C10" s="9">
        <f t="shared" si="2"/>
        <v>1103441200</v>
      </c>
      <c r="D10" s="9">
        <v>1103441200</v>
      </c>
      <c r="E10" s="9">
        <v>700322000</v>
      </c>
      <c r="F10" s="9">
        <v>90122000</v>
      </c>
      <c r="G10" s="9"/>
      <c r="H10" s="9">
        <f t="shared" si="3"/>
        <v>81484801</v>
      </c>
      <c r="I10" s="9">
        <v>65807901</v>
      </c>
      <c r="J10" s="9">
        <v>15176900</v>
      </c>
      <c r="K10" s="9"/>
      <c r="L10" s="9">
        <v>1390100</v>
      </c>
      <c r="M10" s="9">
        <v>66307901</v>
      </c>
      <c r="N10" s="9">
        <f t="shared" si="4"/>
        <v>1184926001</v>
      </c>
    </row>
    <row r="11" spans="1:14" ht="33.75" x14ac:dyDescent="0.25">
      <c r="A11" s="7">
        <v>4311030</v>
      </c>
      <c r="B11" s="11" t="s">
        <v>11</v>
      </c>
      <c r="C11" s="9">
        <f t="shared" si="2"/>
        <v>3414500</v>
      </c>
      <c r="D11" s="9">
        <v>3414500</v>
      </c>
      <c r="E11" s="9">
        <v>2296900</v>
      </c>
      <c r="F11" s="9">
        <v>311300</v>
      </c>
      <c r="G11" s="9"/>
      <c r="H11" s="9">
        <f t="shared" si="3"/>
        <v>0</v>
      </c>
      <c r="I11" s="9"/>
      <c r="J11" s="9"/>
      <c r="K11" s="9"/>
      <c r="L11" s="9"/>
      <c r="M11" s="9"/>
      <c r="N11" s="9">
        <f t="shared" si="4"/>
        <v>3414500</v>
      </c>
    </row>
    <row r="12" spans="1:14" ht="57" customHeight="1" x14ac:dyDescent="0.25">
      <c r="A12" s="7">
        <v>4311040</v>
      </c>
      <c r="B12" s="11" t="s">
        <v>12</v>
      </c>
      <c r="C12" s="9">
        <f t="shared" si="2"/>
        <v>19041261</v>
      </c>
      <c r="D12" s="9">
        <v>19041261</v>
      </c>
      <c r="E12" s="9">
        <v>10778100</v>
      </c>
      <c r="F12" s="9">
        <v>3188900</v>
      </c>
      <c r="G12" s="9"/>
      <c r="H12" s="9">
        <f t="shared" si="3"/>
        <v>732000</v>
      </c>
      <c r="I12" s="9">
        <v>402000</v>
      </c>
      <c r="J12" s="9">
        <v>330000</v>
      </c>
      <c r="K12" s="9"/>
      <c r="L12" s="9">
        <v>30000</v>
      </c>
      <c r="M12" s="9">
        <v>402000</v>
      </c>
      <c r="N12" s="9">
        <f t="shared" si="4"/>
        <v>19773261</v>
      </c>
    </row>
    <row r="13" spans="1:14" ht="90" x14ac:dyDescent="0.25">
      <c r="A13" s="7">
        <v>4311070</v>
      </c>
      <c r="B13" s="11" t="s">
        <v>13</v>
      </c>
      <c r="C13" s="9">
        <f t="shared" si="2"/>
        <v>59004400</v>
      </c>
      <c r="D13" s="9">
        <v>59004400</v>
      </c>
      <c r="E13" s="9">
        <v>39576800</v>
      </c>
      <c r="F13" s="9">
        <v>5865800</v>
      </c>
      <c r="G13" s="9"/>
      <c r="H13" s="9">
        <f t="shared" si="3"/>
        <v>902600</v>
      </c>
      <c r="I13" s="9">
        <v>711200</v>
      </c>
      <c r="J13" s="9">
        <v>191400</v>
      </c>
      <c r="K13" s="9"/>
      <c r="L13" s="9">
        <v>131700</v>
      </c>
      <c r="M13" s="9">
        <v>711200</v>
      </c>
      <c r="N13" s="9">
        <f t="shared" si="4"/>
        <v>59907000</v>
      </c>
    </row>
    <row r="14" spans="1:14" ht="45" x14ac:dyDescent="0.25">
      <c r="A14" s="7">
        <v>4311090</v>
      </c>
      <c r="B14" s="11" t="s">
        <v>14</v>
      </c>
      <c r="C14" s="9">
        <f t="shared" si="2"/>
        <v>57548700</v>
      </c>
      <c r="D14" s="9">
        <v>57548700</v>
      </c>
      <c r="E14" s="9">
        <v>35989500</v>
      </c>
      <c r="F14" s="9">
        <v>4440700</v>
      </c>
      <c r="G14" s="9"/>
      <c r="H14" s="9">
        <f t="shared" si="3"/>
        <v>17057300</v>
      </c>
      <c r="I14" s="9">
        <v>16390000</v>
      </c>
      <c r="J14" s="9">
        <v>577300</v>
      </c>
      <c r="K14" s="9"/>
      <c r="L14" s="9">
        <v>416900</v>
      </c>
      <c r="M14" s="9">
        <v>16480000</v>
      </c>
      <c r="N14" s="9">
        <f t="shared" si="4"/>
        <v>74606000</v>
      </c>
    </row>
    <row r="15" spans="1:14" ht="67.5" x14ac:dyDescent="0.25">
      <c r="A15" s="7">
        <v>4311100</v>
      </c>
      <c r="B15" s="11" t="s">
        <v>15</v>
      </c>
      <c r="C15" s="9">
        <f t="shared" si="2"/>
        <v>73606400</v>
      </c>
      <c r="D15" s="9">
        <v>73606400</v>
      </c>
      <c r="E15" s="9">
        <v>56400000</v>
      </c>
      <c r="F15" s="9">
        <v>2306400</v>
      </c>
      <c r="G15" s="9"/>
      <c r="H15" s="9">
        <f t="shared" si="3"/>
        <v>9405400</v>
      </c>
      <c r="I15" s="9">
        <v>2500000</v>
      </c>
      <c r="J15" s="9">
        <v>6505400</v>
      </c>
      <c r="K15" s="9">
        <v>4898000</v>
      </c>
      <c r="L15" s="9">
        <v>208300</v>
      </c>
      <c r="M15" s="9">
        <v>2900000</v>
      </c>
      <c r="N15" s="9">
        <f t="shared" si="4"/>
        <v>83011800</v>
      </c>
    </row>
    <row r="16" spans="1:14" ht="22.5" x14ac:dyDescent="0.25">
      <c r="A16" s="7">
        <v>4311150</v>
      </c>
      <c r="B16" s="11" t="s">
        <v>16</v>
      </c>
      <c r="C16" s="9">
        <f t="shared" si="2"/>
        <v>10220100</v>
      </c>
      <c r="D16" s="9">
        <v>10220100</v>
      </c>
      <c r="E16" s="9">
        <v>7010000</v>
      </c>
      <c r="F16" s="9">
        <v>368000</v>
      </c>
      <c r="G16" s="9"/>
      <c r="H16" s="9">
        <f t="shared" si="3"/>
        <v>600000</v>
      </c>
      <c r="I16" s="9">
        <v>500000</v>
      </c>
      <c r="J16" s="9">
        <v>100000</v>
      </c>
      <c r="K16" s="9"/>
      <c r="L16" s="9"/>
      <c r="M16" s="9">
        <v>500000</v>
      </c>
      <c r="N16" s="9">
        <f t="shared" si="4"/>
        <v>10820100</v>
      </c>
    </row>
    <row r="17" spans="1:14" ht="22.5" x14ac:dyDescent="0.25">
      <c r="A17" s="7">
        <v>4311161</v>
      </c>
      <c r="B17" s="11" t="s">
        <v>17</v>
      </c>
      <c r="C17" s="9">
        <f t="shared" si="2"/>
        <v>29604500</v>
      </c>
      <c r="D17" s="9">
        <v>29604500</v>
      </c>
      <c r="E17" s="9">
        <v>19282000</v>
      </c>
      <c r="F17" s="9">
        <v>980600</v>
      </c>
      <c r="G17" s="9"/>
      <c r="H17" s="9">
        <f t="shared" si="3"/>
        <v>992400</v>
      </c>
      <c r="I17" s="9">
        <v>800000</v>
      </c>
      <c r="J17" s="9">
        <v>132400</v>
      </c>
      <c r="K17" s="9"/>
      <c r="L17" s="9">
        <v>36300</v>
      </c>
      <c r="M17" s="9">
        <v>860000</v>
      </c>
      <c r="N17" s="9">
        <f t="shared" si="4"/>
        <v>30596900</v>
      </c>
    </row>
    <row r="18" spans="1:14" ht="22.5" x14ac:dyDescent="0.25">
      <c r="A18" s="7">
        <v>4311162</v>
      </c>
      <c r="B18" s="11" t="s">
        <v>18</v>
      </c>
      <c r="C18" s="9">
        <f t="shared" si="2"/>
        <v>85100</v>
      </c>
      <c r="D18" s="9">
        <v>85100</v>
      </c>
      <c r="E18" s="9"/>
      <c r="F18" s="9"/>
      <c r="G18" s="9"/>
      <c r="H18" s="9">
        <f t="shared" si="3"/>
        <v>11587600</v>
      </c>
      <c r="I18" s="9">
        <v>11587600</v>
      </c>
      <c r="J18" s="9"/>
      <c r="K18" s="9"/>
      <c r="L18" s="9"/>
      <c r="M18" s="9">
        <v>11587600</v>
      </c>
      <c r="N18" s="9">
        <f t="shared" si="4"/>
        <v>11672700</v>
      </c>
    </row>
    <row r="19" spans="1:14" ht="22.5" x14ac:dyDescent="0.25">
      <c r="A19" s="7">
        <v>4311170</v>
      </c>
      <c r="B19" s="11" t="s">
        <v>59</v>
      </c>
      <c r="C19" s="9">
        <f t="shared" si="2"/>
        <v>6159000</v>
      </c>
      <c r="D19" s="9">
        <v>6159000</v>
      </c>
      <c r="E19" s="9">
        <v>3228800</v>
      </c>
      <c r="F19" s="9">
        <v>219900</v>
      </c>
      <c r="G19" s="9"/>
      <c r="H19" s="9">
        <f t="shared" si="3"/>
        <v>8914000</v>
      </c>
      <c r="I19" s="9">
        <v>8914000</v>
      </c>
      <c r="J19" s="9"/>
      <c r="K19" s="9"/>
      <c r="L19" s="9"/>
      <c r="M19" s="9">
        <v>8914000</v>
      </c>
      <c r="N19" s="9">
        <f t="shared" si="4"/>
        <v>15073000</v>
      </c>
    </row>
    <row r="20" spans="1:14" ht="67.5" x14ac:dyDescent="0.25">
      <c r="A20" s="7">
        <v>4313104</v>
      </c>
      <c r="B20" s="11" t="s">
        <v>19</v>
      </c>
      <c r="C20" s="9">
        <f t="shared" si="2"/>
        <v>27751300</v>
      </c>
      <c r="D20" s="9">
        <v>27751300</v>
      </c>
      <c r="E20" s="9">
        <v>20819000</v>
      </c>
      <c r="F20" s="9">
        <v>813900</v>
      </c>
      <c r="G20" s="9"/>
      <c r="H20" s="9">
        <f t="shared" si="3"/>
        <v>2065000</v>
      </c>
      <c r="I20" s="9">
        <v>2065000</v>
      </c>
      <c r="J20" s="9"/>
      <c r="K20" s="9"/>
      <c r="L20" s="9"/>
      <c r="M20" s="9">
        <v>2065000</v>
      </c>
      <c r="N20" s="9">
        <f t="shared" si="4"/>
        <v>29816300</v>
      </c>
    </row>
    <row r="21" spans="1:14" ht="33.75" x14ac:dyDescent="0.25">
      <c r="A21" s="7">
        <v>4313105</v>
      </c>
      <c r="B21" s="11" t="s">
        <v>20</v>
      </c>
      <c r="C21" s="9">
        <f t="shared" si="2"/>
        <v>13122100</v>
      </c>
      <c r="D21" s="9">
        <v>13122100</v>
      </c>
      <c r="E21" s="9">
        <v>7997800</v>
      </c>
      <c r="F21" s="9">
        <v>890000</v>
      </c>
      <c r="G21" s="9"/>
      <c r="H21" s="9">
        <f t="shared" si="3"/>
        <v>5560000</v>
      </c>
      <c r="I21" s="9">
        <v>5560000</v>
      </c>
      <c r="J21" s="9"/>
      <c r="K21" s="9"/>
      <c r="L21" s="9"/>
      <c r="M21" s="9">
        <v>5560000</v>
      </c>
      <c r="N21" s="9">
        <f t="shared" si="4"/>
        <v>18682100</v>
      </c>
    </row>
    <row r="22" spans="1:14" ht="82.5" customHeight="1" x14ac:dyDescent="0.25">
      <c r="A22" s="7">
        <v>4313111</v>
      </c>
      <c r="B22" s="11" t="s">
        <v>43</v>
      </c>
      <c r="C22" s="9">
        <f t="shared" si="2"/>
        <v>60000</v>
      </c>
      <c r="D22" s="9">
        <v>60000</v>
      </c>
      <c r="E22" s="9"/>
      <c r="F22" s="9"/>
      <c r="G22" s="9"/>
      <c r="H22" s="9">
        <f t="shared" si="3"/>
        <v>60000</v>
      </c>
      <c r="I22" s="9">
        <v>60000</v>
      </c>
      <c r="J22" s="9"/>
      <c r="K22" s="9"/>
      <c r="L22" s="9"/>
      <c r="M22" s="9">
        <v>60000</v>
      </c>
      <c r="N22" s="9">
        <f t="shared" si="4"/>
        <v>120000</v>
      </c>
    </row>
    <row r="23" spans="1:14" ht="33.75" x14ac:dyDescent="0.25">
      <c r="A23" s="7">
        <v>4313121</v>
      </c>
      <c r="B23" s="11" t="s">
        <v>21</v>
      </c>
      <c r="C23" s="9">
        <f t="shared" si="2"/>
        <v>5035200</v>
      </c>
      <c r="D23" s="9">
        <v>5035200</v>
      </c>
      <c r="E23" s="9">
        <v>3835100</v>
      </c>
      <c r="F23" s="9">
        <v>137200</v>
      </c>
      <c r="G23" s="9"/>
      <c r="H23" s="9">
        <f t="shared" si="3"/>
        <v>685000</v>
      </c>
      <c r="I23" s="9">
        <v>685000</v>
      </c>
      <c r="J23" s="9"/>
      <c r="K23" s="9"/>
      <c r="L23" s="9"/>
      <c r="M23" s="9">
        <v>685000</v>
      </c>
      <c r="N23" s="9">
        <f t="shared" si="4"/>
        <v>5720200</v>
      </c>
    </row>
    <row r="24" spans="1:14" ht="22.5" x14ac:dyDescent="0.25">
      <c r="A24" s="7">
        <v>4313123</v>
      </c>
      <c r="B24" s="11" t="s">
        <v>22</v>
      </c>
      <c r="C24" s="9">
        <f t="shared" si="2"/>
        <v>315000</v>
      </c>
      <c r="D24" s="9">
        <v>315000</v>
      </c>
      <c r="E24" s="9"/>
      <c r="F24" s="9"/>
      <c r="G24" s="9"/>
      <c r="H24" s="9">
        <f t="shared" si="3"/>
        <v>0</v>
      </c>
      <c r="I24" s="9"/>
      <c r="J24" s="9"/>
      <c r="K24" s="9"/>
      <c r="L24" s="9"/>
      <c r="M24" s="9"/>
      <c r="N24" s="9">
        <f t="shared" si="4"/>
        <v>315000</v>
      </c>
    </row>
    <row r="25" spans="1:14" ht="22.5" x14ac:dyDescent="0.25">
      <c r="A25" s="7">
        <v>4313132</v>
      </c>
      <c r="B25" s="11" t="s">
        <v>23</v>
      </c>
      <c r="C25" s="9">
        <f t="shared" si="2"/>
        <v>13641000</v>
      </c>
      <c r="D25" s="9">
        <v>13641000</v>
      </c>
      <c r="E25" s="9">
        <v>9315200</v>
      </c>
      <c r="F25" s="9">
        <v>1910000</v>
      </c>
      <c r="G25" s="9"/>
      <c r="H25" s="9">
        <f t="shared" si="3"/>
        <v>4353900</v>
      </c>
      <c r="I25" s="9">
        <v>1021000</v>
      </c>
      <c r="J25" s="9">
        <v>3332900</v>
      </c>
      <c r="K25" s="9">
        <v>1800000</v>
      </c>
      <c r="L25" s="9">
        <v>70000</v>
      </c>
      <c r="M25" s="9">
        <v>1021000</v>
      </c>
      <c r="N25" s="9">
        <f t="shared" si="4"/>
        <v>17994900</v>
      </c>
    </row>
    <row r="26" spans="1:14" ht="22.5" x14ac:dyDescent="0.25">
      <c r="A26" s="7">
        <v>4313133</v>
      </c>
      <c r="B26" s="11" t="s">
        <v>24</v>
      </c>
      <c r="C26" s="9">
        <f t="shared" si="2"/>
        <v>15000</v>
      </c>
      <c r="D26" s="9">
        <v>15000</v>
      </c>
      <c r="E26" s="9"/>
      <c r="F26" s="9"/>
      <c r="G26" s="9"/>
      <c r="H26" s="9">
        <f t="shared" si="3"/>
        <v>0</v>
      </c>
      <c r="I26" s="9"/>
      <c r="J26" s="9"/>
      <c r="K26" s="9"/>
      <c r="L26" s="9"/>
      <c r="M26" s="9"/>
      <c r="N26" s="9">
        <f t="shared" si="4"/>
        <v>15000</v>
      </c>
    </row>
    <row r="27" spans="1:14" ht="56.25" x14ac:dyDescent="0.25">
      <c r="A27" s="7">
        <v>4313192</v>
      </c>
      <c r="B27" s="11" t="s">
        <v>25</v>
      </c>
      <c r="C27" s="9">
        <f t="shared" si="2"/>
        <v>358300</v>
      </c>
      <c r="D27" s="9">
        <v>358300</v>
      </c>
      <c r="E27" s="9"/>
      <c r="F27" s="9"/>
      <c r="G27" s="9"/>
      <c r="H27" s="9">
        <f t="shared" si="3"/>
        <v>0</v>
      </c>
      <c r="I27" s="9"/>
      <c r="J27" s="9"/>
      <c r="K27" s="9"/>
      <c r="L27" s="9"/>
      <c r="M27" s="9"/>
      <c r="N27" s="9">
        <f t="shared" si="4"/>
        <v>358300</v>
      </c>
    </row>
    <row r="28" spans="1:14" ht="22.5" x14ac:dyDescent="0.25">
      <c r="A28" s="7">
        <v>4313210</v>
      </c>
      <c r="B28" s="11" t="s">
        <v>26</v>
      </c>
      <c r="C28" s="9">
        <f t="shared" si="2"/>
        <v>60000</v>
      </c>
      <c r="D28" s="9">
        <v>60000</v>
      </c>
      <c r="E28" s="9"/>
      <c r="F28" s="9"/>
      <c r="G28" s="9"/>
      <c r="H28" s="9">
        <f t="shared" si="3"/>
        <v>0</v>
      </c>
      <c r="I28" s="9"/>
      <c r="J28" s="9"/>
      <c r="K28" s="9"/>
      <c r="L28" s="9"/>
      <c r="M28" s="9"/>
      <c r="N28" s="9">
        <f t="shared" si="4"/>
        <v>60000</v>
      </c>
    </row>
    <row r="29" spans="1:14" ht="33.75" x14ac:dyDescent="0.25">
      <c r="A29" s="7">
        <v>4313242</v>
      </c>
      <c r="B29" s="11" t="s">
        <v>27</v>
      </c>
      <c r="C29" s="9">
        <f t="shared" si="2"/>
        <v>11922200</v>
      </c>
      <c r="D29" s="9">
        <v>11922200</v>
      </c>
      <c r="E29" s="9">
        <v>690900</v>
      </c>
      <c r="F29" s="9"/>
      <c r="G29" s="9"/>
      <c r="H29" s="9">
        <f t="shared" si="3"/>
        <v>0</v>
      </c>
      <c r="I29" s="9"/>
      <c r="J29" s="9"/>
      <c r="K29" s="9"/>
      <c r="L29" s="9"/>
      <c r="M29" s="9"/>
      <c r="N29" s="9">
        <f t="shared" si="4"/>
        <v>11922200</v>
      </c>
    </row>
    <row r="30" spans="1:14" x14ac:dyDescent="0.25">
      <c r="A30" s="7">
        <v>4314010</v>
      </c>
      <c r="B30" s="11" t="s">
        <v>28</v>
      </c>
      <c r="C30" s="9">
        <f t="shared" si="2"/>
        <v>1862900</v>
      </c>
      <c r="D30" s="9">
        <v>1862900</v>
      </c>
      <c r="E30" s="9"/>
      <c r="F30" s="9"/>
      <c r="G30" s="9"/>
      <c r="H30" s="9">
        <f t="shared" si="3"/>
        <v>200000</v>
      </c>
      <c r="I30" s="9">
        <v>200000</v>
      </c>
      <c r="J30" s="9"/>
      <c r="K30" s="9"/>
      <c r="L30" s="9"/>
      <c r="M30" s="9">
        <v>200000</v>
      </c>
      <c r="N30" s="9">
        <f t="shared" si="4"/>
        <v>2062900</v>
      </c>
    </row>
    <row r="31" spans="1:14" ht="22.5" x14ac:dyDescent="0.25">
      <c r="A31" s="7">
        <v>4314030</v>
      </c>
      <c r="B31" s="11" t="s">
        <v>29</v>
      </c>
      <c r="C31" s="9">
        <f t="shared" si="2"/>
        <v>23339300</v>
      </c>
      <c r="D31" s="9">
        <v>23339300</v>
      </c>
      <c r="E31" s="9">
        <v>15900000</v>
      </c>
      <c r="F31" s="9">
        <v>1792300</v>
      </c>
      <c r="G31" s="9"/>
      <c r="H31" s="9">
        <f t="shared" si="3"/>
        <v>1132800</v>
      </c>
      <c r="I31" s="9">
        <v>900000</v>
      </c>
      <c r="J31" s="9">
        <v>182800</v>
      </c>
      <c r="K31" s="9">
        <v>90000</v>
      </c>
      <c r="L31" s="9">
        <v>20000</v>
      </c>
      <c r="M31" s="9">
        <v>950000</v>
      </c>
      <c r="N31" s="9">
        <f t="shared" si="4"/>
        <v>24472100</v>
      </c>
    </row>
    <row r="32" spans="1:14" ht="45" x14ac:dyDescent="0.25">
      <c r="A32" s="7">
        <v>4314060</v>
      </c>
      <c r="B32" s="11" t="s">
        <v>30</v>
      </c>
      <c r="C32" s="9">
        <f t="shared" si="2"/>
        <v>5974900</v>
      </c>
      <c r="D32" s="9">
        <v>5974900</v>
      </c>
      <c r="E32" s="9">
        <v>2400000</v>
      </c>
      <c r="F32" s="9">
        <v>992600</v>
      </c>
      <c r="G32" s="9"/>
      <c r="H32" s="9">
        <f t="shared" si="3"/>
        <v>4530100</v>
      </c>
      <c r="I32" s="9">
        <v>2600000</v>
      </c>
      <c r="J32" s="9">
        <v>1395400</v>
      </c>
      <c r="K32" s="9">
        <v>900000</v>
      </c>
      <c r="L32" s="9">
        <v>90000</v>
      </c>
      <c r="M32" s="9">
        <v>3134700</v>
      </c>
      <c r="N32" s="9">
        <f t="shared" si="4"/>
        <v>10505000</v>
      </c>
    </row>
    <row r="33" spans="1:14" ht="33.75" x14ac:dyDescent="0.25">
      <c r="A33" s="7">
        <v>4314081</v>
      </c>
      <c r="B33" s="11" t="s">
        <v>31</v>
      </c>
      <c r="C33" s="9">
        <f t="shared" si="2"/>
        <v>2179600</v>
      </c>
      <c r="D33" s="9">
        <v>2179600</v>
      </c>
      <c r="E33" s="9">
        <v>1500000</v>
      </c>
      <c r="F33" s="9">
        <v>50200</v>
      </c>
      <c r="G33" s="9"/>
      <c r="H33" s="9">
        <f t="shared" si="3"/>
        <v>70500</v>
      </c>
      <c r="I33" s="9">
        <v>70500</v>
      </c>
      <c r="J33" s="9"/>
      <c r="K33" s="9"/>
      <c r="L33" s="9"/>
      <c r="M33" s="9">
        <v>70500</v>
      </c>
      <c r="N33" s="9">
        <f t="shared" si="4"/>
        <v>2250100</v>
      </c>
    </row>
    <row r="34" spans="1:14" ht="22.5" x14ac:dyDescent="0.25">
      <c r="A34" s="7">
        <v>4314082</v>
      </c>
      <c r="B34" s="11" t="s">
        <v>32</v>
      </c>
      <c r="C34" s="9">
        <f t="shared" si="2"/>
        <v>586900</v>
      </c>
      <c r="D34" s="9">
        <v>586900</v>
      </c>
      <c r="E34" s="9"/>
      <c r="F34" s="9"/>
      <c r="G34" s="9"/>
      <c r="H34" s="9">
        <f t="shared" si="3"/>
        <v>0</v>
      </c>
      <c r="I34" s="9"/>
      <c r="J34" s="9"/>
      <c r="K34" s="9"/>
      <c r="L34" s="9"/>
      <c r="M34" s="9"/>
      <c r="N34" s="9">
        <f t="shared" si="4"/>
        <v>586900</v>
      </c>
    </row>
    <row r="35" spans="1:14" ht="45" x14ac:dyDescent="0.25">
      <c r="A35" s="7">
        <v>4315031</v>
      </c>
      <c r="B35" s="11" t="s">
        <v>33</v>
      </c>
      <c r="C35" s="9">
        <f t="shared" si="2"/>
        <v>34104100</v>
      </c>
      <c r="D35" s="9">
        <v>34104100</v>
      </c>
      <c r="E35" s="9">
        <v>22080000</v>
      </c>
      <c r="F35" s="9">
        <v>1546500</v>
      </c>
      <c r="G35" s="9"/>
      <c r="H35" s="9">
        <f t="shared" si="3"/>
        <v>6838400</v>
      </c>
      <c r="I35" s="9">
        <v>6156300</v>
      </c>
      <c r="J35" s="9">
        <v>682100</v>
      </c>
      <c r="K35" s="9"/>
      <c r="L35" s="9">
        <v>511700</v>
      </c>
      <c r="M35" s="9">
        <v>6156300</v>
      </c>
      <c r="N35" s="9">
        <f t="shared" si="4"/>
        <v>40942500</v>
      </c>
    </row>
    <row r="36" spans="1:14" ht="67.5" x14ac:dyDescent="0.25">
      <c r="A36" s="7">
        <v>4315061</v>
      </c>
      <c r="B36" s="11" t="s">
        <v>34</v>
      </c>
      <c r="C36" s="9">
        <f t="shared" si="2"/>
        <v>80000</v>
      </c>
      <c r="D36" s="9">
        <v>80000</v>
      </c>
      <c r="E36" s="9"/>
      <c r="F36" s="9"/>
      <c r="G36" s="9"/>
      <c r="H36" s="9">
        <f t="shared" si="3"/>
        <v>0</v>
      </c>
      <c r="I36" s="9"/>
      <c r="J36" s="9"/>
      <c r="K36" s="9"/>
      <c r="L36" s="9"/>
      <c r="M36" s="9"/>
      <c r="N36" s="9">
        <f t="shared" si="4"/>
        <v>80000</v>
      </c>
    </row>
    <row r="37" spans="1:14" ht="33.75" x14ac:dyDescent="0.25">
      <c r="A37" s="7">
        <v>4316011</v>
      </c>
      <c r="B37" s="11" t="s">
        <v>35</v>
      </c>
      <c r="C37" s="9">
        <f t="shared" si="2"/>
        <v>3818200</v>
      </c>
      <c r="D37" s="9"/>
      <c r="E37" s="9"/>
      <c r="F37" s="9"/>
      <c r="G37" s="9">
        <v>3818200</v>
      </c>
      <c r="H37" s="9">
        <f t="shared" si="3"/>
        <v>176164305</v>
      </c>
      <c r="I37" s="9">
        <v>176164305</v>
      </c>
      <c r="J37" s="9"/>
      <c r="K37" s="9"/>
      <c r="L37" s="9"/>
      <c r="M37" s="9">
        <v>176164305</v>
      </c>
      <c r="N37" s="9">
        <f t="shared" si="4"/>
        <v>179982505</v>
      </c>
    </row>
    <row r="38" spans="1:14" ht="33.75" x14ac:dyDescent="0.25">
      <c r="A38" s="7">
        <v>4316015</v>
      </c>
      <c r="B38" s="11" t="s">
        <v>49</v>
      </c>
      <c r="C38" s="9">
        <f t="shared" si="2"/>
        <v>0</v>
      </c>
      <c r="D38" s="9"/>
      <c r="E38" s="9"/>
      <c r="F38" s="9"/>
      <c r="G38" s="9"/>
      <c r="H38" s="9">
        <f t="shared" si="3"/>
        <v>2618895</v>
      </c>
      <c r="I38" s="9">
        <v>2618895</v>
      </c>
      <c r="J38" s="9"/>
      <c r="K38" s="9"/>
      <c r="L38" s="9"/>
      <c r="M38" s="9">
        <v>2618895</v>
      </c>
      <c r="N38" s="9">
        <f t="shared" si="4"/>
        <v>2618895</v>
      </c>
    </row>
    <row r="39" spans="1:14" ht="22.5" x14ac:dyDescent="0.25">
      <c r="A39" s="7">
        <v>4316030</v>
      </c>
      <c r="B39" s="11" t="s">
        <v>36</v>
      </c>
      <c r="C39" s="9">
        <f t="shared" si="2"/>
        <v>51884640</v>
      </c>
      <c r="D39" s="9"/>
      <c r="E39" s="9"/>
      <c r="F39" s="9"/>
      <c r="G39" s="9">
        <v>51884640</v>
      </c>
      <c r="H39" s="9">
        <f t="shared" si="3"/>
        <v>140000</v>
      </c>
      <c r="I39" s="9">
        <v>140000</v>
      </c>
      <c r="J39" s="9"/>
      <c r="K39" s="9"/>
      <c r="L39" s="9"/>
      <c r="M39" s="9">
        <v>140000</v>
      </c>
      <c r="N39" s="9">
        <f t="shared" si="4"/>
        <v>52024640</v>
      </c>
    </row>
    <row r="40" spans="1:14" ht="101.25" x14ac:dyDescent="0.25">
      <c r="A40" s="7">
        <v>4316083</v>
      </c>
      <c r="B40" s="11" t="s">
        <v>50</v>
      </c>
      <c r="C40" s="9">
        <f t="shared" si="2"/>
        <v>0</v>
      </c>
      <c r="D40" s="9"/>
      <c r="E40" s="9"/>
      <c r="F40" s="9"/>
      <c r="G40" s="9"/>
      <c r="H40" s="9">
        <f t="shared" si="3"/>
        <v>1870500</v>
      </c>
      <c r="I40" s="9">
        <v>1870500</v>
      </c>
      <c r="J40" s="9"/>
      <c r="K40" s="9"/>
      <c r="L40" s="9"/>
      <c r="M40" s="9">
        <v>1870500</v>
      </c>
      <c r="N40" s="9">
        <f t="shared" si="4"/>
        <v>1870500</v>
      </c>
    </row>
    <row r="41" spans="1:14" ht="22.5" x14ac:dyDescent="0.25">
      <c r="A41" s="7">
        <v>4317310</v>
      </c>
      <c r="B41" s="11" t="s">
        <v>37</v>
      </c>
      <c r="C41" s="9">
        <f t="shared" si="2"/>
        <v>0</v>
      </c>
      <c r="D41" s="9"/>
      <c r="E41" s="9"/>
      <c r="F41" s="9"/>
      <c r="G41" s="9"/>
      <c r="H41" s="9">
        <f t="shared" si="3"/>
        <v>6831600</v>
      </c>
      <c r="I41" s="9">
        <v>6831600</v>
      </c>
      <c r="J41" s="9"/>
      <c r="K41" s="9"/>
      <c r="L41" s="9"/>
      <c r="M41" s="9">
        <v>6831600</v>
      </c>
      <c r="N41" s="9">
        <f t="shared" si="4"/>
        <v>6831600</v>
      </c>
    </row>
    <row r="42" spans="1:14" ht="22.5" x14ac:dyDescent="0.25">
      <c r="A42" s="7">
        <v>4317321</v>
      </c>
      <c r="B42" s="11" t="s">
        <v>38</v>
      </c>
      <c r="C42" s="9">
        <f t="shared" si="2"/>
        <v>0</v>
      </c>
      <c r="D42" s="9"/>
      <c r="E42" s="9"/>
      <c r="F42" s="9"/>
      <c r="G42" s="9"/>
      <c r="H42" s="9">
        <f t="shared" si="3"/>
        <v>13813000</v>
      </c>
      <c r="I42" s="9">
        <v>13813000</v>
      </c>
      <c r="J42" s="9"/>
      <c r="K42" s="9"/>
      <c r="L42" s="9"/>
      <c r="M42" s="9">
        <v>13813000</v>
      </c>
      <c r="N42" s="9">
        <f t="shared" si="4"/>
        <v>13813000</v>
      </c>
    </row>
    <row r="43" spans="1:14" ht="22.5" x14ac:dyDescent="0.25">
      <c r="A43" s="7">
        <v>4317324</v>
      </c>
      <c r="B43" s="11" t="s">
        <v>39</v>
      </c>
      <c r="C43" s="9">
        <f t="shared" si="2"/>
        <v>0</v>
      </c>
      <c r="D43" s="9"/>
      <c r="E43" s="9"/>
      <c r="F43" s="9"/>
      <c r="G43" s="9"/>
      <c r="H43" s="9">
        <f t="shared" si="3"/>
        <v>500000</v>
      </c>
      <c r="I43" s="9">
        <v>500000</v>
      </c>
      <c r="J43" s="9"/>
      <c r="K43" s="9"/>
      <c r="L43" s="9"/>
      <c r="M43" s="9">
        <v>500000</v>
      </c>
      <c r="N43" s="9">
        <f t="shared" si="4"/>
        <v>500000</v>
      </c>
    </row>
    <row r="44" spans="1:14" ht="135" x14ac:dyDescent="0.25">
      <c r="A44" s="7">
        <v>4317691</v>
      </c>
      <c r="B44" s="11" t="s">
        <v>40</v>
      </c>
      <c r="C44" s="9">
        <f t="shared" si="2"/>
        <v>0</v>
      </c>
      <c r="D44" s="9"/>
      <c r="E44" s="9"/>
      <c r="F44" s="9"/>
      <c r="G44" s="9"/>
      <c r="H44" s="9">
        <f t="shared" si="3"/>
        <v>16450000</v>
      </c>
      <c r="I44" s="9"/>
      <c r="J44" s="9"/>
      <c r="K44" s="9"/>
      <c r="L44" s="9"/>
      <c r="M44" s="9">
        <v>16450000</v>
      </c>
      <c r="N44" s="9">
        <f t="shared" si="4"/>
        <v>16450000</v>
      </c>
    </row>
    <row r="45" spans="1:14" ht="22.5" x14ac:dyDescent="0.25">
      <c r="A45" s="7">
        <v>4318420</v>
      </c>
      <c r="B45" s="11" t="s">
        <v>51</v>
      </c>
      <c r="C45" s="9">
        <f t="shared" si="2"/>
        <v>276600</v>
      </c>
      <c r="D45" s="9">
        <v>276600</v>
      </c>
      <c r="E45" s="9"/>
      <c r="F45" s="9"/>
      <c r="G45" s="9"/>
      <c r="H45" s="9">
        <f t="shared" si="3"/>
        <v>0</v>
      </c>
      <c r="I45" s="9"/>
      <c r="J45" s="9"/>
      <c r="K45" s="9"/>
      <c r="L45" s="9"/>
      <c r="M45" s="9"/>
      <c r="N45" s="9">
        <f t="shared" si="4"/>
        <v>276600</v>
      </c>
    </row>
    <row r="46" spans="1:14" x14ac:dyDescent="0.25">
      <c r="A46" s="5" t="s">
        <v>41</v>
      </c>
      <c r="B46" s="5" t="s">
        <v>42</v>
      </c>
      <c r="C46" s="9">
        <f t="shared" si="2"/>
        <v>2311239540</v>
      </c>
      <c r="D46" s="9">
        <f>SUM(D8:D45)</f>
        <v>2255536700</v>
      </c>
      <c r="E46" s="9">
        <f t="shared" ref="E46:G46" si="5">SUM(E8:E45)</f>
        <v>1408738718</v>
      </c>
      <c r="F46" s="9">
        <f t="shared" si="5"/>
        <v>191230700</v>
      </c>
      <c r="G46" s="9">
        <f t="shared" si="5"/>
        <v>55702840</v>
      </c>
      <c r="H46" s="9">
        <f t="shared" si="3"/>
        <v>578719201</v>
      </c>
      <c r="I46" s="9">
        <f t="shared" ref="I46:M46" si="6">SUM(I8:I45)</f>
        <v>477045301</v>
      </c>
      <c r="J46" s="9">
        <f t="shared" si="6"/>
        <v>83089200</v>
      </c>
      <c r="K46" s="9">
        <f t="shared" si="6"/>
        <v>7688000</v>
      </c>
      <c r="L46" s="9">
        <f t="shared" si="6"/>
        <v>7463900</v>
      </c>
      <c r="M46" s="9">
        <f t="shared" si="6"/>
        <v>495630001</v>
      </c>
      <c r="N46" s="9">
        <f t="shared" si="4"/>
        <v>2889958741</v>
      </c>
    </row>
  </sheetData>
  <mergeCells count="14">
    <mergeCell ref="A2:A4"/>
    <mergeCell ref="B2:B4"/>
    <mergeCell ref="C3:C4"/>
    <mergeCell ref="N2:N4"/>
    <mergeCell ref="D3:D4"/>
    <mergeCell ref="E3:F3"/>
    <mergeCell ref="J3:J4"/>
    <mergeCell ref="K3:L3"/>
    <mergeCell ref="M3:M4"/>
    <mergeCell ref="C2:G2"/>
    <mergeCell ref="H2:M2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EE2D-4753-4BF0-8DD7-A4108045936A}">
  <dimension ref="A1:J53"/>
  <sheetViews>
    <sheetView view="pageBreakPreview" zoomScale="110" zoomScaleNormal="110" zoomScaleSheetLayoutView="110" workbookViewId="0">
      <selection activeCell="F8" sqref="F8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79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2336748110</v>
      </c>
      <c r="D7" s="15">
        <f t="shared" ref="D7:I7" si="0">D8</f>
        <v>2083510884</v>
      </c>
      <c r="E7" s="15">
        <f t="shared" si="0"/>
        <v>1838474335</v>
      </c>
      <c r="F7" s="16">
        <f>E7/D7</f>
        <v>0.88239247950096145</v>
      </c>
      <c r="G7" s="15">
        <f t="shared" si="0"/>
        <v>537001259</v>
      </c>
      <c r="H7" s="15">
        <f t="shared" si="0"/>
        <v>527092438</v>
      </c>
      <c r="I7" s="15">
        <f t="shared" si="0"/>
        <v>416686284</v>
      </c>
      <c r="J7" s="16">
        <f>I7/H7</f>
        <v>0.79053739716144433</v>
      </c>
    </row>
    <row r="8" spans="1:10" ht="22.5" x14ac:dyDescent="0.25">
      <c r="A8" s="6">
        <v>4310000</v>
      </c>
      <c r="B8" s="36" t="s">
        <v>7</v>
      </c>
      <c r="C8" s="17">
        <f>C50</f>
        <v>2336748110</v>
      </c>
      <c r="D8" s="17">
        <f>D50</f>
        <v>2083510884</v>
      </c>
      <c r="E8" s="17">
        <f>E50</f>
        <v>1838474335</v>
      </c>
      <c r="F8" s="18">
        <f t="shared" ref="F8:F50" si="1">E8/D8</f>
        <v>0.88239247950096145</v>
      </c>
      <c r="G8" s="17">
        <f>G50</f>
        <v>537001259</v>
      </c>
      <c r="H8" s="17">
        <f>H50</f>
        <v>527092438</v>
      </c>
      <c r="I8" s="17">
        <f>I50</f>
        <v>416686284</v>
      </c>
      <c r="J8" s="18">
        <f t="shared" ref="J8:J50" si="2">I8/H8</f>
        <v>0.79053739716144433</v>
      </c>
    </row>
    <row r="9" spans="1:10" ht="33.75" x14ac:dyDescent="0.25">
      <c r="A9" s="7">
        <v>4310160</v>
      </c>
      <c r="B9" s="36" t="s">
        <v>8</v>
      </c>
      <c r="C9" s="17">
        <v>129646200</v>
      </c>
      <c r="D9" s="17">
        <v>118455262</v>
      </c>
      <c r="E9" s="17">
        <v>113252650</v>
      </c>
      <c r="F9" s="18">
        <f t="shared" si="1"/>
        <v>0.95607951970930594</v>
      </c>
      <c r="G9" s="17">
        <v>6279000</v>
      </c>
      <c r="H9" s="17">
        <v>6279000</v>
      </c>
      <c r="I9" s="17">
        <v>5138790</v>
      </c>
      <c r="J9" s="18">
        <f t="shared" si="2"/>
        <v>0.81840898232202575</v>
      </c>
    </row>
    <row r="10" spans="1:10" ht="19.5" customHeight="1" x14ac:dyDescent="0.25">
      <c r="A10" s="7">
        <v>4310191</v>
      </c>
      <c r="B10" s="36" t="s">
        <v>77</v>
      </c>
      <c r="C10" s="17">
        <v>34300</v>
      </c>
      <c r="D10" s="17">
        <v>34300</v>
      </c>
      <c r="E10" s="17">
        <v>34300</v>
      </c>
      <c r="F10" s="18">
        <f t="shared" si="1"/>
        <v>1</v>
      </c>
      <c r="G10" s="17">
        <v>0</v>
      </c>
      <c r="H10" s="17">
        <v>0</v>
      </c>
      <c r="I10" s="17"/>
      <c r="J10" s="18">
        <v>0</v>
      </c>
    </row>
    <row r="11" spans="1:10" ht="21.75" customHeight="1" x14ac:dyDescent="0.25">
      <c r="A11" s="7">
        <v>4311010</v>
      </c>
      <c r="B11" s="36" t="s">
        <v>9</v>
      </c>
      <c r="C11" s="17">
        <v>623120339</v>
      </c>
      <c r="D11" s="17">
        <v>548737868</v>
      </c>
      <c r="E11" s="17">
        <v>506252820</v>
      </c>
      <c r="F11" s="18">
        <f t="shared" si="1"/>
        <v>0.92257678852227487</v>
      </c>
      <c r="G11" s="17">
        <v>135350100</v>
      </c>
      <c r="H11" s="17">
        <v>135350100</v>
      </c>
      <c r="I11" s="17">
        <v>84743487</v>
      </c>
      <c r="J11" s="18">
        <f t="shared" si="2"/>
        <v>0.62610583220847271</v>
      </c>
    </row>
    <row r="12" spans="1:10" ht="45" x14ac:dyDescent="0.25">
      <c r="A12" s="7">
        <v>4311020</v>
      </c>
      <c r="B12" s="36" t="s">
        <v>60</v>
      </c>
      <c r="C12" s="17">
        <v>1141788651</v>
      </c>
      <c r="D12" s="17">
        <v>1014899720</v>
      </c>
      <c r="E12" s="17">
        <v>859520784</v>
      </c>
      <c r="F12" s="18">
        <f t="shared" si="1"/>
        <v>0.84690217867042072</v>
      </c>
      <c r="G12" s="17">
        <v>95157209</v>
      </c>
      <c r="H12" s="17">
        <v>95157209</v>
      </c>
      <c r="I12" s="17">
        <v>89822995</v>
      </c>
      <c r="J12" s="18">
        <f t="shared" si="2"/>
        <v>0.94394314360354981</v>
      </c>
    </row>
    <row r="13" spans="1:10" ht="45" x14ac:dyDescent="0.25">
      <c r="A13" s="7">
        <v>4311030</v>
      </c>
      <c r="B13" s="36" t="s">
        <v>61</v>
      </c>
      <c r="C13" s="17">
        <v>59868641</v>
      </c>
      <c r="D13" s="17">
        <v>54039586</v>
      </c>
      <c r="E13" s="17">
        <v>47820104</v>
      </c>
      <c r="F13" s="18">
        <f t="shared" si="1"/>
        <v>0.88490877779855681</v>
      </c>
      <c r="G13" s="17">
        <v>711200</v>
      </c>
      <c r="H13" s="17">
        <v>711200</v>
      </c>
      <c r="I13" s="17">
        <v>655759</v>
      </c>
      <c r="J13" s="18">
        <f t="shared" si="2"/>
        <v>0.92204583802024742</v>
      </c>
    </row>
    <row r="14" spans="1:10" ht="38.25" customHeight="1" x14ac:dyDescent="0.25">
      <c r="A14" s="7">
        <v>4311090</v>
      </c>
      <c r="B14" s="36" t="s">
        <v>62</v>
      </c>
      <c r="C14" s="17">
        <v>57548700</v>
      </c>
      <c r="D14" s="17">
        <v>50984906</v>
      </c>
      <c r="E14" s="17">
        <v>41767212</v>
      </c>
      <c r="F14" s="18">
        <f t="shared" si="1"/>
        <v>0.81920739443944446</v>
      </c>
      <c r="G14" s="17">
        <v>16390000</v>
      </c>
      <c r="H14" s="17">
        <v>16390000</v>
      </c>
      <c r="I14" s="17">
        <v>9274696</v>
      </c>
      <c r="J14" s="18">
        <f t="shared" si="2"/>
        <v>0.56587528981086033</v>
      </c>
    </row>
    <row r="15" spans="1:10" ht="22.5" x14ac:dyDescent="0.25">
      <c r="A15" s="7">
        <v>4311100</v>
      </c>
      <c r="B15" s="36" t="s">
        <v>63</v>
      </c>
      <c r="C15" s="17">
        <v>73606400</v>
      </c>
      <c r="D15" s="17">
        <v>67263218</v>
      </c>
      <c r="E15" s="17">
        <v>66058305</v>
      </c>
      <c r="F15" s="18">
        <f t="shared" si="1"/>
        <v>0.98208659894922068</v>
      </c>
      <c r="G15" s="17">
        <v>2500000</v>
      </c>
      <c r="H15" s="17">
        <v>2500000</v>
      </c>
      <c r="I15" s="17">
        <v>2490441</v>
      </c>
      <c r="J15" s="18">
        <f t="shared" si="2"/>
        <v>0.99617639999999996</v>
      </c>
    </row>
    <row r="16" spans="1:10" ht="22.5" x14ac:dyDescent="0.25">
      <c r="A16" s="7">
        <v>4311150</v>
      </c>
      <c r="B16" s="36" t="s">
        <v>64</v>
      </c>
      <c r="C16" s="17">
        <v>10220100</v>
      </c>
      <c r="D16" s="17">
        <v>9190562</v>
      </c>
      <c r="E16" s="17">
        <v>7518491</v>
      </c>
      <c r="F16" s="18">
        <f t="shared" si="1"/>
        <v>0.81806651214582959</v>
      </c>
      <c r="G16" s="17">
        <v>500000</v>
      </c>
      <c r="H16" s="17">
        <v>500000</v>
      </c>
      <c r="I16" s="17">
        <v>72296</v>
      </c>
      <c r="J16" s="18">
        <f t="shared" si="2"/>
        <v>0.144592</v>
      </c>
    </row>
    <row r="17" spans="1:10" ht="22.5" x14ac:dyDescent="0.25">
      <c r="A17" s="7">
        <v>4311161</v>
      </c>
      <c r="B17" s="36" t="s">
        <v>17</v>
      </c>
      <c r="C17" s="17">
        <v>29604500</v>
      </c>
      <c r="D17" s="17">
        <v>27056011</v>
      </c>
      <c r="E17" s="17">
        <v>23671970</v>
      </c>
      <c r="F17" s="18">
        <f t="shared" si="1"/>
        <v>0.87492461471870331</v>
      </c>
      <c r="G17" s="17">
        <v>800000</v>
      </c>
      <c r="H17" s="17">
        <v>800000</v>
      </c>
      <c r="I17" s="17">
        <v>315956</v>
      </c>
      <c r="J17" s="18">
        <f t="shared" si="2"/>
        <v>0.39494499999999999</v>
      </c>
    </row>
    <row r="18" spans="1:10" ht="15.75" customHeight="1" x14ac:dyDescent="0.25">
      <c r="A18" s="7">
        <v>4311162</v>
      </c>
      <c r="B18" s="36" t="s">
        <v>18</v>
      </c>
      <c r="C18" s="17">
        <v>85100</v>
      </c>
      <c r="D18" s="17">
        <v>67000</v>
      </c>
      <c r="E18" s="17">
        <v>66970</v>
      </c>
      <c r="F18" s="18">
        <f t="shared" si="1"/>
        <v>0.99955223880597011</v>
      </c>
      <c r="G18" s="17">
        <v>11587600</v>
      </c>
      <c r="H18" s="17">
        <v>3314500</v>
      </c>
      <c r="I18" s="17">
        <v>1876526</v>
      </c>
      <c r="J18" s="18">
        <f t="shared" si="2"/>
        <v>0.56615658470357522</v>
      </c>
    </row>
    <row r="19" spans="1:10" ht="26.25" customHeight="1" x14ac:dyDescent="0.25">
      <c r="A19" s="7">
        <v>4311170</v>
      </c>
      <c r="B19" s="36" t="s">
        <v>59</v>
      </c>
      <c r="C19" s="17">
        <v>6222674</v>
      </c>
      <c r="D19" s="17">
        <v>5542143</v>
      </c>
      <c r="E19" s="17">
        <v>3318047</v>
      </c>
      <c r="F19" s="18">
        <f t="shared" si="1"/>
        <v>0.59869386264482893</v>
      </c>
      <c r="G19" s="17">
        <v>9057246</v>
      </c>
      <c r="H19" s="17">
        <v>9057246</v>
      </c>
      <c r="I19" s="17">
        <v>3973161</v>
      </c>
      <c r="J19" s="18">
        <f t="shared" si="2"/>
        <v>0.43867208641567207</v>
      </c>
    </row>
    <row r="20" spans="1:10" ht="45" x14ac:dyDescent="0.25">
      <c r="A20" s="7">
        <v>4313104</v>
      </c>
      <c r="B20" s="36" t="s">
        <v>19</v>
      </c>
      <c r="C20" s="17">
        <v>30049700</v>
      </c>
      <c r="D20" s="17">
        <v>28722130</v>
      </c>
      <c r="E20" s="17">
        <v>26865544</v>
      </c>
      <c r="F20" s="18">
        <f t="shared" si="1"/>
        <v>0.9353604346195773</v>
      </c>
      <c r="G20" s="17">
        <v>2065000</v>
      </c>
      <c r="H20" s="17">
        <v>2065000</v>
      </c>
      <c r="I20" s="17">
        <v>1917191</v>
      </c>
      <c r="J20" s="18">
        <f t="shared" si="2"/>
        <v>0.92842179176755446</v>
      </c>
    </row>
    <row r="21" spans="1:10" ht="30" customHeight="1" x14ac:dyDescent="0.25">
      <c r="A21" s="7">
        <v>4313105</v>
      </c>
      <c r="B21" s="36" t="s">
        <v>20</v>
      </c>
      <c r="C21" s="17">
        <v>13122100</v>
      </c>
      <c r="D21" s="17">
        <v>12032553</v>
      </c>
      <c r="E21" s="17">
        <v>10818094</v>
      </c>
      <c r="F21" s="18">
        <f t="shared" si="1"/>
        <v>0.89906888421767184</v>
      </c>
      <c r="G21" s="17">
        <v>5560000</v>
      </c>
      <c r="H21" s="17">
        <v>5560000</v>
      </c>
      <c r="I21" s="17">
        <v>2375741</v>
      </c>
      <c r="J21" s="18">
        <f t="shared" si="2"/>
        <v>0.4272915467625899</v>
      </c>
    </row>
    <row r="22" spans="1:10" ht="69" customHeight="1" x14ac:dyDescent="0.25">
      <c r="A22" s="7">
        <v>4313111</v>
      </c>
      <c r="B22" s="36" t="s">
        <v>43</v>
      </c>
      <c r="C22" s="17">
        <v>442400</v>
      </c>
      <c r="D22" s="17">
        <v>442400</v>
      </c>
      <c r="E22" s="17">
        <v>104316</v>
      </c>
      <c r="F22" s="18">
        <f t="shared" si="1"/>
        <v>0.23579566003616637</v>
      </c>
      <c r="G22" s="17">
        <v>2149000</v>
      </c>
      <c r="H22" s="17">
        <v>2149000</v>
      </c>
      <c r="I22" s="17">
        <v>467429</v>
      </c>
      <c r="J22" s="18">
        <f t="shared" si="2"/>
        <v>0.21751000465332712</v>
      </c>
    </row>
    <row r="23" spans="1:10" ht="33.75" x14ac:dyDescent="0.25">
      <c r="A23" s="7">
        <v>4313121</v>
      </c>
      <c r="B23" s="36" t="s">
        <v>21</v>
      </c>
      <c r="C23" s="17">
        <v>5228000</v>
      </c>
      <c r="D23" s="17">
        <v>4729786</v>
      </c>
      <c r="E23" s="17">
        <v>4572657</v>
      </c>
      <c r="F23" s="18">
        <f t="shared" si="1"/>
        <v>0.96677883523694308</v>
      </c>
      <c r="G23" s="17">
        <v>685000</v>
      </c>
      <c r="H23" s="17">
        <v>685000</v>
      </c>
      <c r="I23" s="17">
        <v>680644</v>
      </c>
      <c r="J23" s="18">
        <f t="shared" si="2"/>
        <v>0.99364087591240879</v>
      </c>
    </row>
    <row r="24" spans="1:10" x14ac:dyDescent="0.25">
      <c r="A24" s="7">
        <v>4313123</v>
      </c>
      <c r="B24" s="36" t="s">
        <v>22</v>
      </c>
      <c r="C24" s="17">
        <v>315000</v>
      </c>
      <c r="D24" s="17">
        <v>263890</v>
      </c>
      <c r="E24" s="17">
        <v>196883</v>
      </c>
      <c r="F24" s="18">
        <f t="shared" si="1"/>
        <v>0.74607980597976431</v>
      </c>
      <c r="G24" s="17">
        <v>0</v>
      </c>
      <c r="H24" s="17">
        <v>0</v>
      </c>
      <c r="I24" s="17"/>
      <c r="J24" s="18">
        <v>0</v>
      </c>
    </row>
    <row r="25" spans="1:10" ht="22.5" x14ac:dyDescent="0.25">
      <c r="A25" s="7">
        <v>4313132</v>
      </c>
      <c r="B25" s="36" t="s">
        <v>23</v>
      </c>
      <c r="C25" s="17">
        <v>13641000</v>
      </c>
      <c r="D25" s="17">
        <v>11811511</v>
      </c>
      <c r="E25" s="17">
        <v>10861725</v>
      </c>
      <c r="F25" s="18">
        <f t="shared" si="1"/>
        <v>0.91958810350343834</v>
      </c>
      <c r="G25" s="17">
        <v>1021000</v>
      </c>
      <c r="H25" s="17">
        <v>1021000</v>
      </c>
      <c r="I25" s="17">
        <v>985242</v>
      </c>
      <c r="J25" s="18">
        <f t="shared" si="2"/>
        <v>0.96497747306562198</v>
      </c>
    </row>
    <row r="26" spans="1:10" x14ac:dyDescent="0.25">
      <c r="A26" s="7">
        <v>4313133</v>
      </c>
      <c r="B26" s="36" t="s">
        <v>24</v>
      </c>
      <c r="C26" s="17">
        <v>15000</v>
      </c>
      <c r="D26" s="17">
        <v>15000</v>
      </c>
      <c r="E26" s="17">
        <v>14967</v>
      </c>
      <c r="F26" s="18">
        <f t="shared" si="1"/>
        <v>0.99780000000000002</v>
      </c>
      <c r="G26" s="17">
        <v>0</v>
      </c>
      <c r="H26" s="17">
        <v>0</v>
      </c>
      <c r="I26" s="17"/>
      <c r="J26" s="18">
        <v>0</v>
      </c>
    </row>
    <row r="27" spans="1:10" ht="33.75" x14ac:dyDescent="0.25">
      <c r="A27" s="7">
        <v>4313192</v>
      </c>
      <c r="B27" s="36" t="s">
        <v>25</v>
      </c>
      <c r="C27" s="17">
        <v>358300</v>
      </c>
      <c r="D27" s="17">
        <v>330000</v>
      </c>
      <c r="E27" s="17">
        <v>330000</v>
      </c>
      <c r="F27" s="18">
        <f t="shared" si="1"/>
        <v>1</v>
      </c>
      <c r="G27" s="17">
        <v>0</v>
      </c>
      <c r="H27" s="17">
        <v>0</v>
      </c>
      <c r="I27" s="17"/>
      <c r="J27" s="18">
        <v>0</v>
      </c>
    </row>
    <row r="28" spans="1:10" x14ac:dyDescent="0.25">
      <c r="A28" s="7">
        <v>4313210</v>
      </c>
      <c r="B28" s="36" t="s">
        <v>26</v>
      </c>
      <c r="C28" s="17">
        <v>60000</v>
      </c>
      <c r="D28" s="17">
        <v>60000</v>
      </c>
      <c r="E28" s="17"/>
      <c r="F28" s="18">
        <v>0</v>
      </c>
      <c r="G28" s="17">
        <v>0</v>
      </c>
      <c r="H28" s="17">
        <v>0</v>
      </c>
      <c r="I28" s="17"/>
      <c r="J28" s="18">
        <v>0</v>
      </c>
    </row>
    <row r="29" spans="1:10" ht="213.75" x14ac:dyDescent="0.25">
      <c r="A29" s="26">
        <v>4313221</v>
      </c>
      <c r="B29" s="27" t="s">
        <v>72</v>
      </c>
      <c r="C29" s="17">
        <v>0</v>
      </c>
      <c r="D29" s="17"/>
      <c r="E29" s="17"/>
      <c r="F29" s="18">
        <v>0</v>
      </c>
      <c r="G29" s="17">
        <v>4567958</v>
      </c>
      <c r="H29" s="17">
        <v>4567958</v>
      </c>
      <c r="I29" s="17">
        <v>4567958</v>
      </c>
      <c r="J29" s="18">
        <f t="shared" si="2"/>
        <v>1</v>
      </c>
    </row>
    <row r="30" spans="1:10" ht="258.75" x14ac:dyDescent="0.25">
      <c r="A30" s="26">
        <v>4313222</v>
      </c>
      <c r="B30" s="27" t="s">
        <v>73</v>
      </c>
      <c r="C30" s="17">
        <v>0</v>
      </c>
      <c r="D30" s="17"/>
      <c r="E30" s="17"/>
      <c r="F30" s="18">
        <v>0</v>
      </c>
      <c r="G30" s="17">
        <v>4655667</v>
      </c>
      <c r="H30" s="17">
        <v>4655667</v>
      </c>
      <c r="I30" s="17">
        <v>4609572</v>
      </c>
      <c r="J30" s="18">
        <f t="shared" si="2"/>
        <v>0.99009916302003553</v>
      </c>
    </row>
    <row r="31" spans="1:10" ht="187.5" customHeight="1" x14ac:dyDescent="0.25">
      <c r="A31" s="26">
        <v>4313223</v>
      </c>
      <c r="B31" s="27" t="s">
        <v>74</v>
      </c>
      <c r="C31" s="17">
        <v>0</v>
      </c>
      <c r="D31" s="17"/>
      <c r="E31" s="17"/>
      <c r="F31" s="18">
        <v>0</v>
      </c>
      <c r="G31" s="17">
        <v>1922179</v>
      </c>
      <c r="H31" s="17">
        <v>1922179</v>
      </c>
      <c r="I31" s="17">
        <v>1922179</v>
      </c>
      <c r="J31" s="18">
        <f t="shared" si="2"/>
        <v>1</v>
      </c>
    </row>
    <row r="32" spans="1:10" ht="22.5" x14ac:dyDescent="0.25">
      <c r="A32" s="7">
        <v>4313242</v>
      </c>
      <c r="B32" s="36" t="s">
        <v>27</v>
      </c>
      <c r="C32" s="17">
        <v>11922200</v>
      </c>
      <c r="D32" s="17">
        <v>10969000</v>
      </c>
      <c r="E32" s="17">
        <v>10264251</v>
      </c>
      <c r="F32" s="18">
        <f t="shared" si="1"/>
        <v>0.93575084328562308</v>
      </c>
      <c r="G32" s="17">
        <v>0</v>
      </c>
      <c r="H32" s="17">
        <v>0</v>
      </c>
      <c r="I32" s="17"/>
      <c r="J32" s="18">
        <v>0</v>
      </c>
    </row>
    <row r="33" spans="1:10" x14ac:dyDescent="0.25">
      <c r="A33" s="7">
        <v>4314010</v>
      </c>
      <c r="B33" s="36" t="s">
        <v>28</v>
      </c>
      <c r="C33" s="17">
        <v>1862900</v>
      </c>
      <c r="D33" s="17">
        <v>1700000</v>
      </c>
      <c r="E33" s="17">
        <v>1603524</v>
      </c>
      <c r="F33" s="18">
        <f t="shared" si="1"/>
        <v>0.94324941176470589</v>
      </c>
      <c r="G33" s="17">
        <v>200000</v>
      </c>
      <c r="H33" s="17">
        <v>200000</v>
      </c>
      <c r="I33" s="17">
        <v>197700</v>
      </c>
      <c r="J33" s="18">
        <f t="shared" si="2"/>
        <v>0.98850000000000005</v>
      </c>
    </row>
    <row r="34" spans="1:10" x14ac:dyDescent="0.25">
      <c r="A34" s="7">
        <v>4314030</v>
      </c>
      <c r="B34" s="36" t="s">
        <v>29</v>
      </c>
      <c r="C34" s="17">
        <v>23339300</v>
      </c>
      <c r="D34" s="17">
        <v>20950802</v>
      </c>
      <c r="E34" s="17">
        <v>19076259</v>
      </c>
      <c r="F34" s="18">
        <f t="shared" si="1"/>
        <v>0.91052643235328179</v>
      </c>
      <c r="G34" s="17">
        <v>990000</v>
      </c>
      <c r="H34" s="17">
        <v>990000</v>
      </c>
      <c r="I34" s="17">
        <v>887418</v>
      </c>
      <c r="J34" s="18">
        <f t="shared" si="2"/>
        <v>0.89638181818181817</v>
      </c>
    </row>
    <row r="35" spans="1:10" ht="33.75" x14ac:dyDescent="0.25">
      <c r="A35" s="7">
        <v>4314060</v>
      </c>
      <c r="B35" s="36" t="s">
        <v>30</v>
      </c>
      <c r="C35" s="17">
        <v>5974900</v>
      </c>
      <c r="D35" s="17">
        <v>5428614</v>
      </c>
      <c r="E35" s="17">
        <v>3764300</v>
      </c>
      <c r="F35" s="18">
        <f t="shared" si="1"/>
        <v>0.69341824635164706</v>
      </c>
      <c r="G35" s="17">
        <v>3100000</v>
      </c>
      <c r="H35" s="17">
        <v>2600000</v>
      </c>
      <c r="I35" s="17">
        <v>2589653</v>
      </c>
      <c r="J35" s="18">
        <f t="shared" si="2"/>
        <v>0.99602038461538467</v>
      </c>
    </row>
    <row r="36" spans="1:10" ht="22.5" x14ac:dyDescent="0.25">
      <c r="A36" s="7">
        <v>4314081</v>
      </c>
      <c r="B36" s="36" t="s">
        <v>31</v>
      </c>
      <c r="C36" s="17">
        <v>2179600</v>
      </c>
      <c r="D36" s="17">
        <v>1957501</v>
      </c>
      <c r="E36" s="17">
        <v>1903443</v>
      </c>
      <c r="F36" s="18">
        <f t="shared" si="1"/>
        <v>0.97238417758151852</v>
      </c>
      <c r="G36" s="17">
        <v>70500</v>
      </c>
      <c r="H36" s="17">
        <v>70500</v>
      </c>
      <c r="I36" s="17">
        <v>69984</v>
      </c>
      <c r="J36" s="18">
        <f t="shared" si="2"/>
        <v>0.99268085106382975</v>
      </c>
    </row>
    <row r="37" spans="1:10" ht="18.75" customHeight="1" x14ac:dyDescent="0.25">
      <c r="A37" s="7">
        <v>4314082</v>
      </c>
      <c r="B37" s="36" t="s">
        <v>32</v>
      </c>
      <c r="C37" s="17">
        <v>586900</v>
      </c>
      <c r="D37" s="17">
        <v>474500</v>
      </c>
      <c r="E37" s="17">
        <v>170510</v>
      </c>
      <c r="F37" s="18">
        <f t="shared" si="1"/>
        <v>0.35934668071654374</v>
      </c>
      <c r="G37" s="17">
        <v>0</v>
      </c>
      <c r="H37" s="17">
        <v>0</v>
      </c>
      <c r="I37" s="17"/>
      <c r="J37" s="18">
        <v>0</v>
      </c>
    </row>
    <row r="38" spans="1:10" ht="33.75" x14ac:dyDescent="0.25">
      <c r="A38" s="7">
        <v>4315031</v>
      </c>
      <c r="B38" s="36" t="s">
        <v>33</v>
      </c>
      <c r="C38" s="17">
        <v>34104100</v>
      </c>
      <c r="D38" s="17">
        <v>31590200</v>
      </c>
      <c r="E38" s="17">
        <v>28345235</v>
      </c>
      <c r="F38" s="18">
        <f t="shared" si="1"/>
        <v>0.89727937778171707</v>
      </c>
      <c r="G38" s="17">
        <v>6156300</v>
      </c>
      <c r="H38" s="17">
        <v>6156300</v>
      </c>
      <c r="I38" s="17">
        <v>1838429</v>
      </c>
      <c r="J38" s="18">
        <f t="shared" si="2"/>
        <v>0.29862563552783328</v>
      </c>
    </row>
    <row r="39" spans="1:10" ht="45" x14ac:dyDescent="0.25">
      <c r="A39" s="7">
        <v>4315061</v>
      </c>
      <c r="B39" s="36" t="s">
        <v>34</v>
      </c>
      <c r="C39" s="17">
        <v>80000</v>
      </c>
      <c r="D39" s="17">
        <v>80000</v>
      </c>
      <c r="E39" s="17">
        <v>41091</v>
      </c>
      <c r="F39" s="18">
        <f t="shared" si="1"/>
        <v>0.51363749999999997</v>
      </c>
      <c r="G39" s="17">
        <v>0</v>
      </c>
      <c r="H39" s="17">
        <v>0</v>
      </c>
      <c r="I39" s="17"/>
      <c r="J39" s="18">
        <v>0</v>
      </c>
    </row>
    <row r="40" spans="1:10" ht="22.5" x14ac:dyDescent="0.25">
      <c r="A40" s="7">
        <v>4316011</v>
      </c>
      <c r="B40" s="36" t="s">
        <v>35</v>
      </c>
      <c r="C40" s="17">
        <v>6816500</v>
      </c>
      <c r="D40" s="17">
        <v>6180130</v>
      </c>
      <c r="E40" s="17">
        <v>5168585</v>
      </c>
      <c r="F40" s="18">
        <f t="shared" si="1"/>
        <v>0.83632302233124545</v>
      </c>
      <c r="G40" s="17">
        <v>182164305</v>
      </c>
      <c r="H40" s="17">
        <v>182048484</v>
      </c>
      <c r="I40" s="17">
        <v>160385158</v>
      </c>
      <c r="J40" s="18">
        <f t="shared" si="2"/>
        <v>0.88100243669153544</v>
      </c>
    </row>
    <row r="41" spans="1:10" ht="22.5" x14ac:dyDescent="0.25">
      <c r="A41" s="7">
        <v>4316015</v>
      </c>
      <c r="B41" s="36" t="s">
        <v>49</v>
      </c>
      <c r="C41" s="17">
        <v>0</v>
      </c>
      <c r="D41" s="17"/>
      <c r="E41" s="17"/>
      <c r="F41" s="18">
        <v>0</v>
      </c>
      <c r="G41" s="17">
        <v>2618895</v>
      </c>
      <c r="H41" s="17">
        <v>2618895</v>
      </c>
      <c r="I41" s="17"/>
      <c r="J41" s="18">
        <f t="shared" si="2"/>
        <v>0</v>
      </c>
    </row>
    <row r="42" spans="1:10" x14ac:dyDescent="0.25">
      <c r="A42" s="7">
        <v>4316030</v>
      </c>
      <c r="B42" s="36" t="s">
        <v>36</v>
      </c>
      <c r="C42" s="17">
        <v>54628005</v>
      </c>
      <c r="D42" s="17">
        <v>49225691</v>
      </c>
      <c r="E42" s="17">
        <v>44873200</v>
      </c>
      <c r="F42" s="18">
        <f t="shared" si="1"/>
        <v>0.91158090599479857</v>
      </c>
      <c r="G42" s="17">
        <v>140000</v>
      </c>
      <c r="H42" s="17">
        <v>140000</v>
      </c>
      <c r="I42" s="17"/>
      <c r="J42" s="18">
        <v>0</v>
      </c>
    </row>
    <row r="43" spans="1:10" ht="86.25" customHeight="1" x14ac:dyDescent="0.25">
      <c r="A43" s="7">
        <v>4316083</v>
      </c>
      <c r="B43" s="36" t="s">
        <v>50</v>
      </c>
      <c r="C43" s="17">
        <v>0</v>
      </c>
      <c r="D43" s="17"/>
      <c r="E43" s="17"/>
      <c r="F43" s="18">
        <v>0</v>
      </c>
      <c r="G43" s="17">
        <v>8410000</v>
      </c>
      <c r="H43" s="17">
        <v>8410000</v>
      </c>
      <c r="I43" s="17">
        <v>5726939</v>
      </c>
      <c r="J43" s="18">
        <f>I43/H43</f>
        <v>0.68096777645659934</v>
      </c>
    </row>
    <row r="44" spans="1:10" ht="22.5" x14ac:dyDescent="0.25">
      <c r="A44" s="7">
        <v>4317310</v>
      </c>
      <c r="B44" s="36" t="s">
        <v>37</v>
      </c>
      <c r="C44" s="17">
        <v>0</v>
      </c>
      <c r="D44" s="17"/>
      <c r="E44" s="17"/>
      <c r="F44" s="18">
        <v>0</v>
      </c>
      <c r="G44" s="17">
        <v>292100</v>
      </c>
      <c r="H44" s="17">
        <v>42200</v>
      </c>
      <c r="I44" s="17"/>
      <c r="J44" s="18">
        <v>0</v>
      </c>
    </row>
    <row r="45" spans="1:10" x14ac:dyDescent="0.25">
      <c r="A45" s="7">
        <v>4317321</v>
      </c>
      <c r="B45" s="36" t="s">
        <v>38</v>
      </c>
      <c r="C45" s="17">
        <v>0</v>
      </c>
      <c r="D45" s="17"/>
      <c r="E45" s="17"/>
      <c r="F45" s="18">
        <v>0</v>
      </c>
      <c r="G45" s="17">
        <v>13813000</v>
      </c>
      <c r="H45" s="17">
        <v>13813000</v>
      </c>
      <c r="I45" s="17">
        <v>12461707</v>
      </c>
      <c r="J45" s="18">
        <f>I45/H45</f>
        <v>0.90217237385072035</v>
      </c>
    </row>
    <row r="46" spans="1:10" x14ac:dyDescent="0.25">
      <c r="A46" s="7">
        <v>4317324</v>
      </c>
      <c r="B46" s="36" t="s">
        <v>39</v>
      </c>
      <c r="C46" s="17">
        <v>0</v>
      </c>
      <c r="D46" s="17"/>
      <c r="E46" s="17"/>
      <c r="F46" s="18">
        <v>0</v>
      </c>
      <c r="G46" s="17">
        <v>0</v>
      </c>
      <c r="H46" s="17">
        <v>0</v>
      </c>
      <c r="I46" s="17"/>
      <c r="J46" s="18">
        <v>0</v>
      </c>
    </row>
    <row r="47" spans="1:10" ht="36.75" customHeight="1" x14ac:dyDescent="0.25">
      <c r="A47" s="28">
        <v>4317363</v>
      </c>
      <c r="B47" s="29" t="s">
        <v>75</v>
      </c>
      <c r="C47" s="17">
        <v>0</v>
      </c>
      <c r="D47" s="17"/>
      <c r="E47" s="17"/>
      <c r="F47" s="18">
        <v>0</v>
      </c>
      <c r="G47" s="17">
        <v>3264000</v>
      </c>
      <c r="H47" s="17">
        <v>3264000</v>
      </c>
      <c r="I47" s="17">
        <v>3243576</v>
      </c>
      <c r="J47" s="18">
        <v>0</v>
      </c>
    </row>
    <row r="48" spans="1:10" ht="108" customHeight="1" x14ac:dyDescent="0.25">
      <c r="A48" s="7">
        <v>4317691</v>
      </c>
      <c r="B48" s="36" t="s">
        <v>40</v>
      </c>
      <c r="C48" s="17">
        <v>0</v>
      </c>
      <c r="D48" s="17"/>
      <c r="E48" s="17"/>
      <c r="F48" s="18">
        <v>0</v>
      </c>
      <c r="G48" s="17">
        <v>14824000</v>
      </c>
      <c r="H48" s="17">
        <v>14054000</v>
      </c>
      <c r="I48" s="17">
        <v>13395657</v>
      </c>
      <c r="J48" s="18">
        <f>I48/H48</f>
        <v>0.95315618329301266</v>
      </c>
    </row>
    <row r="49" spans="1:10" x14ac:dyDescent="0.25">
      <c r="A49" s="7">
        <v>4318420</v>
      </c>
      <c r="B49" s="36" t="s">
        <v>51</v>
      </c>
      <c r="C49" s="17">
        <v>276600</v>
      </c>
      <c r="D49" s="17">
        <v>276600</v>
      </c>
      <c r="E49" s="17">
        <v>218098</v>
      </c>
      <c r="F49" s="18">
        <f t="shared" si="1"/>
        <v>0.78849602313810552</v>
      </c>
      <c r="G49" s="17">
        <v>0</v>
      </c>
      <c r="H49" s="17">
        <v>0</v>
      </c>
      <c r="I49" s="17"/>
      <c r="J49" s="18">
        <v>0</v>
      </c>
    </row>
    <row r="50" spans="1:10" s="35" customFormat="1" ht="22.5" customHeight="1" x14ac:dyDescent="0.25">
      <c r="A50" s="32" t="s">
        <v>41</v>
      </c>
      <c r="B50" s="32" t="s">
        <v>42</v>
      </c>
      <c r="C50" s="33">
        <f>SUM(C9:C49)</f>
        <v>2336748110</v>
      </c>
      <c r="D50" s="33">
        <f t="shared" ref="D50:E50" si="3">SUM(D9:D49)</f>
        <v>2083510884</v>
      </c>
      <c r="E50" s="33">
        <f t="shared" si="3"/>
        <v>1838474335</v>
      </c>
      <c r="F50" s="34">
        <f t="shared" si="1"/>
        <v>0.88239247950096145</v>
      </c>
      <c r="G50" s="33">
        <f>SUM(G9:G49)</f>
        <v>537001259</v>
      </c>
      <c r="H50" s="33">
        <f>SUM(H9:H49)</f>
        <v>527092438</v>
      </c>
      <c r="I50" s="33">
        <f>SUM(I9:I49)</f>
        <v>416686284</v>
      </c>
      <c r="J50" s="34">
        <f t="shared" si="2"/>
        <v>0.79053739716144433</v>
      </c>
    </row>
    <row r="51" spans="1:10" x14ac:dyDescent="0.25">
      <c r="C51" s="30"/>
      <c r="D51" s="21"/>
      <c r="E51" s="21"/>
      <c r="H51" s="21"/>
    </row>
    <row r="53" spans="1:10" x14ac:dyDescent="0.25">
      <c r="D53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B4EE-D5ED-4CA4-B4B1-19379F4F8F95}">
  <dimension ref="A1:J54"/>
  <sheetViews>
    <sheetView view="pageBreakPreview" zoomScale="110" zoomScaleNormal="110" zoomScaleSheetLayoutView="110" workbookViewId="0">
      <selection activeCell="E11" sqref="E11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78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2331958910</v>
      </c>
      <c r="D7" s="15">
        <f t="shared" ref="D7:I7" si="0">D8</f>
        <v>1932252737</v>
      </c>
      <c r="E7" s="15">
        <f t="shared" si="0"/>
        <v>1645898916</v>
      </c>
      <c r="F7" s="16">
        <f>E7/D7</f>
        <v>0.85180312310252404</v>
      </c>
      <c r="G7" s="15">
        <f t="shared" si="0"/>
        <v>537001259</v>
      </c>
      <c r="H7" s="15">
        <f t="shared" si="0"/>
        <v>526239541</v>
      </c>
      <c r="I7" s="15">
        <f t="shared" si="0"/>
        <v>358409796</v>
      </c>
      <c r="J7" s="16">
        <f>I7/H7</f>
        <v>0.68107728149603264</v>
      </c>
    </row>
    <row r="8" spans="1:10" ht="22.5" x14ac:dyDescent="0.25">
      <c r="A8" s="6">
        <v>4310000</v>
      </c>
      <c r="B8" s="31" t="s">
        <v>7</v>
      </c>
      <c r="C8" s="17">
        <f>C50</f>
        <v>2331958910</v>
      </c>
      <c r="D8" s="17">
        <f>D50</f>
        <v>1932252737</v>
      </c>
      <c r="E8" s="17">
        <f>E50</f>
        <v>1645898916</v>
      </c>
      <c r="F8" s="18">
        <f t="shared" ref="F8:F50" si="1">E8/D8</f>
        <v>0.85180312310252404</v>
      </c>
      <c r="G8" s="17">
        <f>G50</f>
        <v>537001259</v>
      </c>
      <c r="H8" s="17">
        <f>H50</f>
        <v>526239541</v>
      </c>
      <c r="I8" s="17">
        <f>I50</f>
        <v>358409796</v>
      </c>
      <c r="J8" s="18">
        <f t="shared" ref="J8:J50" si="2">I8/H8</f>
        <v>0.68107728149603264</v>
      </c>
    </row>
    <row r="9" spans="1:10" ht="33.75" x14ac:dyDescent="0.25">
      <c r="A9" s="7">
        <v>4310160</v>
      </c>
      <c r="B9" s="31" t="s">
        <v>8</v>
      </c>
      <c r="C9" s="17">
        <v>129646200</v>
      </c>
      <c r="D9" s="17">
        <v>109142868</v>
      </c>
      <c r="E9" s="17">
        <v>103884735</v>
      </c>
      <c r="F9" s="18">
        <f t="shared" si="1"/>
        <v>0.95182339353589274</v>
      </c>
      <c r="G9" s="17">
        <v>6279000</v>
      </c>
      <c r="H9" s="17">
        <v>6279000</v>
      </c>
      <c r="I9" s="17">
        <v>3287092</v>
      </c>
      <c r="J9" s="18">
        <f t="shared" si="2"/>
        <v>0.52350565376652336</v>
      </c>
    </row>
    <row r="10" spans="1:10" ht="19.5" customHeight="1" x14ac:dyDescent="0.25">
      <c r="A10" s="7">
        <v>4310191</v>
      </c>
      <c r="B10" s="31" t="s">
        <v>77</v>
      </c>
      <c r="C10" s="17">
        <v>34300</v>
      </c>
      <c r="D10" s="17">
        <v>34300</v>
      </c>
      <c r="E10" s="17">
        <v>34300</v>
      </c>
      <c r="F10" s="18">
        <f t="shared" si="1"/>
        <v>1</v>
      </c>
      <c r="G10" s="17">
        <v>0</v>
      </c>
      <c r="H10" s="17">
        <v>0</v>
      </c>
      <c r="I10" s="17"/>
      <c r="J10" s="18">
        <v>0</v>
      </c>
    </row>
    <row r="11" spans="1:10" ht="21.75" customHeight="1" x14ac:dyDescent="0.25">
      <c r="A11" s="7">
        <v>4311010</v>
      </c>
      <c r="B11" s="31" t="s">
        <v>9</v>
      </c>
      <c r="C11" s="17">
        <v>623120339</v>
      </c>
      <c r="D11" s="17">
        <v>522091318</v>
      </c>
      <c r="E11" s="17">
        <v>436359615</v>
      </c>
      <c r="F11" s="18">
        <f t="shared" si="1"/>
        <v>0.83579174745058682</v>
      </c>
      <c r="G11" s="17">
        <v>135350100</v>
      </c>
      <c r="H11" s="17">
        <v>135350100</v>
      </c>
      <c r="I11" s="17">
        <v>59751278</v>
      </c>
      <c r="J11" s="18">
        <f t="shared" si="2"/>
        <v>0.44145721355211409</v>
      </c>
    </row>
    <row r="12" spans="1:10" ht="45" x14ac:dyDescent="0.25">
      <c r="A12" s="7">
        <v>4311020</v>
      </c>
      <c r="B12" s="31" t="s">
        <v>60</v>
      </c>
      <c r="C12" s="17">
        <v>1137064451</v>
      </c>
      <c r="D12" s="17">
        <v>934151153</v>
      </c>
      <c r="E12" s="17">
        <v>790244169</v>
      </c>
      <c r="F12" s="18">
        <f t="shared" si="1"/>
        <v>0.84594893070800503</v>
      </c>
      <c r="G12" s="17">
        <v>95157209</v>
      </c>
      <c r="H12" s="17">
        <v>95157209</v>
      </c>
      <c r="I12" s="17">
        <v>84593650</v>
      </c>
      <c r="J12" s="18">
        <f t="shared" si="2"/>
        <v>0.88898834769313173</v>
      </c>
    </row>
    <row r="13" spans="1:10" ht="45" x14ac:dyDescent="0.25">
      <c r="A13" s="7">
        <v>4311030</v>
      </c>
      <c r="B13" s="31" t="s">
        <v>61</v>
      </c>
      <c r="C13" s="17">
        <v>59803641</v>
      </c>
      <c r="D13" s="17">
        <v>49102976</v>
      </c>
      <c r="E13" s="17">
        <v>42134893</v>
      </c>
      <c r="F13" s="18">
        <f t="shared" si="1"/>
        <v>0.85809245044536608</v>
      </c>
      <c r="G13" s="17">
        <v>711200</v>
      </c>
      <c r="H13" s="17">
        <v>711200</v>
      </c>
      <c r="I13" s="17">
        <v>559703</v>
      </c>
      <c r="J13" s="18">
        <f t="shared" si="2"/>
        <v>0.78698397075365578</v>
      </c>
    </row>
    <row r="14" spans="1:10" ht="38.25" customHeight="1" x14ac:dyDescent="0.25">
      <c r="A14" s="7">
        <v>4311090</v>
      </c>
      <c r="B14" s="31" t="s">
        <v>62</v>
      </c>
      <c r="C14" s="17">
        <v>57548700</v>
      </c>
      <c r="D14" s="17">
        <v>46706906</v>
      </c>
      <c r="E14" s="17">
        <v>35930483</v>
      </c>
      <c r="F14" s="18">
        <f t="shared" si="1"/>
        <v>0.76927559706052895</v>
      </c>
      <c r="G14" s="17">
        <v>16390000</v>
      </c>
      <c r="H14" s="17">
        <v>16390000</v>
      </c>
      <c r="I14" s="17">
        <v>8526696</v>
      </c>
      <c r="J14" s="18">
        <f t="shared" si="2"/>
        <v>0.52023770591824281</v>
      </c>
    </row>
    <row r="15" spans="1:10" ht="22.5" x14ac:dyDescent="0.25">
      <c r="A15" s="7">
        <v>4311100</v>
      </c>
      <c r="B15" s="31" t="s">
        <v>63</v>
      </c>
      <c r="C15" s="17">
        <v>73606400</v>
      </c>
      <c r="D15" s="17">
        <v>61603018</v>
      </c>
      <c r="E15" s="17">
        <v>59237241</v>
      </c>
      <c r="F15" s="18">
        <f t="shared" si="1"/>
        <v>0.96159641074727864</v>
      </c>
      <c r="G15" s="17">
        <v>2500000</v>
      </c>
      <c r="H15" s="17">
        <v>2500000</v>
      </c>
      <c r="I15" s="17">
        <v>2419441</v>
      </c>
      <c r="J15" s="18">
        <f t="shared" si="2"/>
        <v>0.96777639999999998</v>
      </c>
    </row>
    <row r="16" spans="1:10" ht="22.5" x14ac:dyDescent="0.25">
      <c r="A16" s="7">
        <v>4311150</v>
      </c>
      <c r="B16" s="31" t="s">
        <v>64</v>
      </c>
      <c r="C16" s="17">
        <v>10220100</v>
      </c>
      <c r="D16" s="17">
        <v>8528062</v>
      </c>
      <c r="E16" s="17">
        <v>6818566</v>
      </c>
      <c r="F16" s="18">
        <f t="shared" si="1"/>
        <v>0.79954460931451954</v>
      </c>
      <c r="G16" s="17">
        <v>500000</v>
      </c>
      <c r="H16" s="17">
        <v>500000</v>
      </c>
      <c r="I16" s="17"/>
      <c r="J16" s="18">
        <f t="shared" si="2"/>
        <v>0</v>
      </c>
    </row>
    <row r="17" spans="1:10" ht="22.5" x14ac:dyDescent="0.25">
      <c r="A17" s="7">
        <v>4311161</v>
      </c>
      <c r="B17" s="31" t="s">
        <v>17</v>
      </c>
      <c r="C17" s="17">
        <v>29604500</v>
      </c>
      <c r="D17" s="17">
        <v>24813011</v>
      </c>
      <c r="E17" s="17">
        <v>20555108</v>
      </c>
      <c r="F17" s="18">
        <f t="shared" si="1"/>
        <v>0.82840039042420122</v>
      </c>
      <c r="G17" s="17">
        <v>800000</v>
      </c>
      <c r="H17" s="17">
        <v>800000</v>
      </c>
      <c r="I17" s="17"/>
      <c r="J17" s="18">
        <f t="shared" si="2"/>
        <v>0</v>
      </c>
    </row>
    <row r="18" spans="1:10" ht="15.75" customHeight="1" x14ac:dyDescent="0.25">
      <c r="A18" s="7">
        <v>4311162</v>
      </c>
      <c r="B18" s="31" t="s">
        <v>18</v>
      </c>
      <c r="C18" s="17">
        <v>85100</v>
      </c>
      <c r="D18" s="17">
        <v>67000</v>
      </c>
      <c r="E18" s="17">
        <v>63350</v>
      </c>
      <c r="F18" s="18">
        <f t="shared" si="1"/>
        <v>0.94552238805970146</v>
      </c>
      <c r="G18" s="17">
        <v>11587600</v>
      </c>
      <c r="H18" s="17">
        <v>7876200</v>
      </c>
      <c r="I18" s="17">
        <v>1416214</v>
      </c>
      <c r="J18" s="18">
        <f t="shared" si="2"/>
        <v>0.179809298900485</v>
      </c>
    </row>
    <row r="19" spans="1:10" ht="26.25" customHeight="1" x14ac:dyDescent="0.25">
      <c r="A19" s="7">
        <v>4311170</v>
      </c>
      <c r="B19" s="31" t="s">
        <v>59</v>
      </c>
      <c r="C19" s="17">
        <v>6222674</v>
      </c>
      <c r="D19" s="17">
        <v>5161125</v>
      </c>
      <c r="E19" s="17">
        <v>2711234</v>
      </c>
      <c r="F19" s="18">
        <f t="shared" si="1"/>
        <v>0.52531841410545177</v>
      </c>
      <c r="G19" s="17">
        <v>9057246</v>
      </c>
      <c r="H19" s="17">
        <v>9057246</v>
      </c>
      <c r="I19" s="17">
        <v>2777341</v>
      </c>
      <c r="J19" s="18">
        <f t="shared" si="2"/>
        <v>0.30664299059559608</v>
      </c>
    </row>
    <row r="20" spans="1:10" ht="45" x14ac:dyDescent="0.25">
      <c r="A20" s="7">
        <v>4313104</v>
      </c>
      <c r="B20" s="31" t="s">
        <v>19</v>
      </c>
      <c r="C20" s="17">
        <v>30049700</v>
      </c>
      <c r="D20" s="17">
        <v>26404880</v>
      </c>
      <c r="E20" s="17">
        <v>24446735</v>
      </c>
      <c r="F20" s="18">
        <f t="shared" si="1"/>
        <v>0.92584154898639948</v>
      </c>
      <c r="G20" s="17">
        <v>2065000</v>
      </c>
      <c r="H20" s="17">
        <v>2065000</v>
      </c>
      <c r="I20" s="17">
        <v>1819849</v>
      </c>
      <c r="J20" s="18">
        <f t="shared" si="2"/>
        <v>0.88128280871670706</v>
      </c>
    </row>
    <row r="21" spans="1:10" ht="30" customHeight="1" x14ac:dyDescent="0.25">
      <c r="A21" s="7">
        <v>4313105</v>
      </c>
      <c r="B21" s="31" t="s">
        <v>20</v>
      </c>
      <c r="C21" s="17">
        <v>13122100</v>
      </c>
      <c r="D21" s="17">
        <v>11222411</v>
      </c>
      <c r="E21" s="17">
        <v>9526734</v>
      </c>
      <c r="F21" s="18">
        <f t="shared" si="1"/>
        <v>0.84890261103429554</v>
      </c>
      <c r="G21" s="17">
        <v>5560000</v>
      </c>
      <c r="H21" s="17">
        <v>5560000</v>
      </c>
      <c r="I21" s="17">
        <v>2086458</v>
      </c>
      <c r="J21" s="18">
        <f t="shared" si="2"/>
        <v>0.37526223021582733</v>
      </c>
    </row>
    <row r="22" spans="1:10" ht="69" customHeight="1" x14ac:dyDescent="0.25">
      <c r="A22" s="7">
        <v>4313111</v>
      </c>
      <c r="B22" s="31" t="s">
        <v>43</v>
      </c>
      <c r="C22" s="17">
        <v>442400</v>
      </c>
      <c r="D22" s="17">
        <v>442400</v>
      </c>
      <c r="E22" s="17">
        <v>59900</v>
      </c>
      <c r="F22" s="18">
        <f t="shared" si="1"/>
        <v>0.13539783001808317</v>
      </c>
      <c r="G22" s="17">
        <v>2149000</v>
      </c>
      <c r="H22" s="17">
        <v>2149000</v>
      </c>
      <c r="I22" s="17">
        <v>66480</v>
      </c>
      <c r="J22" s="18">
        <v>0</v>
      </c>
    </row>
    <row r="23" spans="1:10" ht="33.75" x14ac:dyDescent="0.25">
      <c r="A23" s="7">
        <v>4313121</v>
      </c>
      <c r="B23" s="31" t="s">
        <v>21</v>
      </c>
      <c r="C23" s="17">
        <v>5228000</v>
      </c>
      <c r="D23" s="17">
        <v>4293826</v>
      </c>
      <c r="E23" s="17">
        <v>4133179</v>
      </c>
      <c r="F23" s="18">
        <f t="shared" si="1"/>
        <v>0.96258651375253679</v>
      </c>
      <c r="G23" s="17">
        <v>685000</v>
      </c>
      <c r="H23" s="17">
        <v>685000</v>
      </c>
      <c r="I23" s="17">
        <v>680644</v>
      </c>
      <c r="J23" s="18">
        <f t="shared" si="2"/>
        <v>0.99364087591240879</v>
      </c>
    </row>
    <row r="24" spans="1:10" x14ac:dyDescent="0.25">
      <c r="A24" s="7">
        <v>4313123</v>
      </c>
      <c r="B24" s="31" t="s">
        <v>22</v>
      </c>
      <c r="C24" s="17">
        <v>315000</v>
      </c>
      <c r="D24" s="17">
        <v>243890</v>
      </c>
      <c r="E24" s="17">
        <v>196883</v>
      </c>
      <c r="F24" s="18">
        <f t="shared" si="1"/>
        <v>0.80726147033498707</v>
      </c>
      <c r="G24" s="17">
        <v>0</v>
      </c>
      <c r="H24" s="17">
        <v>0</v>
      </c>
      <c r="I24" s="17"/>
      <c r="J24" s="18">
        <v>0</v>
      </c>
    </row>
    <row r="25" spans="1:10" ht="22.5" x14ac:dyDescent="0.25">
      <c r="A25" s="7">
        <v>4313132</v>
      </c>
      <c r="B25" s="31" t="s">
        <v>23</v>
      </c>
      <c r="C25" s="17">
        <v>13641000</v>
      </c>
      <c r="D25" s="17">
        <v>10688811</v>
      </c>
      <c r="E25" s="17">
        <v>9614371</v>
      </c>
      <c r="F25" s="18">
        <f t="shared" si="1"/>
        <v>0.89947993280075778</v>
      </c>
      <c r="G25" s="17">
        <v>1021000</v>
      </c>
      <c r="H25" s="17">
        <v>1021000</v>
      </c>
      <c r="I25" s="17">
        <v>828164</v>
      </c>
      <c r="J25" s="18">
        <f t="shared" si="2"/>
        <v>0.81113026444662095</v>
      </c>
    </row>
    <row r="26" spans="1:10" x14ac:dyDescent="0.25">
      <c r="A26" s="7">
        <v>4313133</v>
      </c>
      <c r="B26" s="31" t="s">
        <v>24</v>
      </c>
      <c r="C26" s="17">
        <v>15000</v>
      </c>
      <c r="D26" s="17">
        <v>15000</v>
      </c>
      <c r="E26" s="17">
        <v>6930</v>
      </c>
      <c r="F26" s="18">
        <f t="shared" si="1"/>
        <v>0.46200000000000002</v>
      </c>
      <c r="G26" s="17">
        <v>0</v>
      </c>
      <c r="H26" s="17">
        <v>0</v>
      </c>
      <c r="I26" s="17"/>
      <c r="J26" s="18">
        <v>0</v>
      </c>
    </row>
    <row r="27" spans="1:10" ht="33.75" x14ac:dyDescent="0.25">
      <c r="A27" s="7">
        <v>4313192</v>
      </c>
      <c r="B27" s="31" t="s">
        <v>25</v>
      </c>
      <c r="C27" s="17">
        <v>358300</v>
      </c>
      <c r="D27" s="17">
        <v>297000</v>
      </c>
      <c r="E27" s="17">
        <v>296025</v>
      </c>
      <c r="F27" s="18">
        <f t="shared" si="1"/>
        <v>0.99671717171717167</v>
      </c>
      <c r="G27" s="17">
        <v>0</v>
      </c>
      <c r="H27" s="17">
        <v>0</v>
      </c>
      <c r="I27" s="17"/>
      <c r="J27" s="18">
        <v>0</v>
      </c>
    </row>
    <row r="28" spans="1:10" x14ac:dyDescent="0.25">
      <c r="A28" s="7">
        <v>4313210</v>
      </c>
      <c r="B28" s="31" t="s">
        <v>26</v>
      </c>
      <c r="C28" s="17">
        <v>60000</v>
      </c>
      <c r="D28" s="17">
        <v>60000</v>
      </c>
      <c r="E28" s="17"/>
      <c r="F28" s="18">
        <v>0</v>
      </c>
      <c r="G28" s="17">
        <v>0</v>
      </c>
      <c r="H28" s="17">
        <v>0</v>
      </c>
      <c r="I28" s="17"/>
      <c r="J28" s="18">
        <v>0</v>
      </c>
    </row>
    <row r="29" spans="1:10" ht="213.75" x14ac:dyDescent="0.25">
      <c r="A29" s="26">
        <v>4313221</v>
      </c>
      <c r="B29" s="27" t="s">
        <v>72</v>
      </c>
      <c r="C29" s="17">
        <v>0</v>
      </c>
      <c r="D29" s="17"/>
      <c r="E29" s="17"/>
      <c r="F29" s="18">
        <v>0</v>
      </c>
      <c r="G29" s="17">
        <v>4567958</v>
      </c>
      <c r="H29" s="17">
        <v>4567958</v>
      </c>
      <c r="I29" s="17">
        <v>4567958</v>
      </c>
      <c r="J29" s="18">
        <f t="shared" si="2"/>
        <v>1</v>
      </c>
    </row>
    <row r="30" spans="1:10" ht="258.75" x14ac:dyDescent="0.25">
      <c r="A30" s="26">
        <v>4313222</v>
      </c>
      <c r="B30" s="27" t="s">
        <v>73</v>
      </c>
      <c r="C30" s="17">
        <v>0</v>
      </c>
      <c r="D30" s="17"/>
      <c r="E30" s="17"/>
      <c r="F30" s="18">
        <v>0</v>
      </c>
      <c r="G30" s="17">
        <v>4655667</v>
      </c>
      <c r="H30" s="17">
        <v>4655667</v>
      </c>
      <c r="I30" s="17">
        <v>4609572</v>
      </c>
      <c r="J30" s="18">
        <f t="shared" si="2"/>
        <v>0.99009916302003553</v>
      </c>
    </row>
    <row r="31" spans="1:10" ht="187.5" customHeight="1" x14ac:dyDescent="0.25">
      <c r="A31" s="26">
        <v>4313223</v>
      </c>
      <c r="B31" s="27" t="s">
        <v>74</v>
      </c>
      <c r="C31" s="17">
        <v>0</v>
      </c>
      <c r="D31" s="17"/>
      <c r="E31" s="17"/>
      <c r="F31" s="18">
        <v>0</v>
      </c>
      <c r="G31" s="17">
        <v>1922179</v>
      </c>
      <c r="H31" s="17">
        <v>1922179</v>
      </c>
      <c r="I31" s="17">
        <v>1922179</v>
      </c>
      <c r="J31" s="18">
        <f t="shared" si="2"/>
        <v>1</v>
      </c>
    </row>
    <row r="32" spans="1:10" ht="22.5" x14ac:dyDescent="0.25">
      <c r="A32" s="7">
        <v>4313242</v>
      </c>
      <c r="B32" s="31" t="s">
        <v>27</v>
      </c>
      <c r="C32" s="17">
        <v>11922200</v>
      </c>
      <c r="D32" s="17">
        <v>10006100</v>
      </c>
      <c r="E32" s="17">
        <v>8394957</v>
      </c>
      <c r="F32" s="18">
        <f t="shared" si="1"/>
        <v>0.83898391980891651</v>
      </c>
      <c r="G32" s="17">
        <v>0</v>
      </c>
      <c r="H32" s="17">
        <v>0</v>
      </c>
      <c r="I32" s="17"/>
      <c r="J32" s="18">
        <v>0</v>
      </c>
    </row>
    <row r="33" spans="1:10" x14ac:dyDescent="0.25">
      <c r="A33" s="7">
        <v>4314010</v>
      </c>
      <c r="B33" s="31" t="s">
        <v>28</v>
      </c>
      <c r="C33" s="17">
        <v>1862900</v>
      </c>
      <c r="D33" s="17">
        <v>1540000</v>
      </c>
      <c r="E33" s="17">
        <v>1456630</v>
      </c>
      <c r="F33" s="18">
        <f t="shared" si="1"/>
        <v>0.94586363636363635</v>
      </c>
      <c r="G33" s="17">
        <v>200000</v>
      </c>
      <c r="H33" s="17">
        <v>200000</v>
      </c>
      <c r="I33" s="17">
        <v>197700</v>
      </c>
      <c r="J33" s="18">
        <f t="shared" si="2"/>
        <v>0.98850000000000005</v>
      </c>
    </row>
    <row r="34" spans="1:10" x14ac:dyDescent="0.25">
      <c r="A34" s="7">
        <v>4314030</v>
      </c>
      <c r="B34" s="31" t="s">
        <v>29</v>
      </c>
      <c r="C34" s="17">
        <v>23339300</v>
      </c>
      <c r="D34" s="17">
        <v>19219202</v>
      </c>
      <c r="E34" s="17">
        <v>16832511</v>
      </c>
      <c r="F34" s="18">
        <f t="shared" si="1"/>
        <v>0.87581737264637727</v>
      </c>
      <c r="G34" s="17">
        <v>990000</v>
      </c>
      <c r="H34" s="17">
        <v>990000</v>
      </c>
      <c r="I34" s="17">
        <v>887418</v>
      </c>
      <c r="J34" s="18">
        <f t="shared" si="2"/>
        <v>0.89638181818181817</v>
      </c>
    </row>
    <row r="35" spans="1:10" ht="33.75" x14ac:dyDescent="0.25">
      <c r="A35" s="7">
        <v>4314060</v>
      </c>
      <c r="B35" s="31" t="s">
        <v>30</v>
      </c>
      <c r="C35" s="17">
        <v>5974900</v>
      </c>
      <c r="D35" s="17">
        <v>5075414</v>
      </c>
      <c r="E35" s="17">
        <v>2944766</v>
      </c>
      <c r="F35" s="18">
        <f t="shared" si="1"/>
        <v>0.58020212735355181</v>
      </c>
      <c r="G35" s="17">
        <v>3100000</v>
      </c>
      <c r="H35" s="17">
        <v>2600000</v>
      </c>
      <c r="I35" s="17">
        <v>2589653</v>
      </c>
      <c r="J35" s="18">
        <f t="shared" si="2"/>
        <v>0.99602038461538467</v>
      </c>
    </row>
    <row r="36" spans="1:10" ht="22.5" x14ac:dyDescent="0.25">
      <c r="A36" s="7">
        <v>4314081</v>
      </c>
      <c r="B36" s="31" t="s">
        <v>31</v>
      </c>
      <c r="C36" s="17">
        <v>2179600</v>
      </c>
      <c r="D36" s="17">
        <v>1793001</v>
      </c>
      <c r="E36" s="17">
        <v>1684699</v>
      </c>
      <c r="F36" s="18">
        <f t="shared" si="1"/>
        <v>0.93959735661050947</v>
      </c>
      <c r="G36" s="17">
        <v>70500</v>
      </c>
      <c r="H36" s="17">
        <v>70500</v>
      </c>
      <c r="I36" s="17">
        <v>69984</v>
      </c>
      <c r="J36" s="18">
        <f t="shared" si="2"/>
        <v>0.99268085106382975</v>
      </c>
    </row>
    <row r="37" spans="1:10" ht="18.75" customHeight="1" x14ac:dyDescent="0.25">
      <c r="A37" s="7">
        <v>4314082</v>
      </c>
      <c r="B37" s="31" t="s">
        <v>32</v>
      </c>
      <c r="C37" s="17">
        <v>586900</v>
      </c>
      <c r="D37" s="17">
        <v>364500</v>
      </c>
      <c r="E37" s="17">
        <v>150610</v>
      </c>
      <c r="F37" s="18">
        <f t="shared" si="1"/>
        <v>0.41319615912208507</v>
      </c>
      <c r="G37" s="17">
        <v>0</v>
      </c>
      <c r="H37" s="17">
        <v>0</v>
      </c>
      <c r="I37" s="17"/>
      <c r="J37" s="18">
        <v>0</v>
      </c>
    </row>
    <row r="38" spans="1:10" ht="33.75" x14ac:dyDescent="0.25">
      <c r="A38" s="7">
        <v>4315031</v>
      </c>
      <c r="B38" s="31" t="s">
        <v>33</v>
      </c>
      <c r="C38" s="17">
        <v>34104100</v>
      </c>
      <c r="D38" s="17">
        <v>29161200</v>
      </c>
      <c r="E38" s="17">
        <v>25003217</v>
      </c>
      <c r="F38" s="18">
        <f t="shared" si="1"/>
        <v>0.8574138581402686</v>
      </c>
      <c r="G38" s="17">
        <v>6156300</v>
      </c>
      <c r="H38" s="17">
        <v>6156300</v>
      </c>
      <c r="I38" s="17">
        <v>354945</v>
      </c>
      <c r="J38" s="18">
        <f t="shared" si="2"/>
        <v>5.7655572340529211E-2</v>
      </c>
    </row>
    <row r="39" spans="1:10" ht="45" x14ac:dyDescent="0.25">
      <c r="A39" s="7">
        <v>4315061</v>
      </c>
      <c r="B39" s="31" t="s">
        <v>34</v>
      </c>
      <c r="C39" s="17">
        <v>80000</v>
      </c>
      <c r="D39" s="17">
        <v>80000</v>
      </c>
      <c r="E39" s="17">
        <v>40515</v>
      </c>
      <c r="F39" s="18">
        <f t="shared" si="1"/>
        <v>0.50643749999999998</v>
      </c>
      <c r="G39" s="17">
        <v>0</v>
      </c>
      <c r="H39" s="17">
        <v>0</v>
      </c>
      <c r="I39" s="17"/>
      <c r="J39" s="18">
        <v>0</v>
      </c>
    </row>
    <row r="40" spans="1:10" ht="22.5" x14ac:dyDescent="0.25">
      <c r="A40" s="7">
        <v>4316011</v>
      </c>
      <c r="B40" s="31" t="s">
        <v>35</v>
      </c>
      <c r="C40" s="17">
        <v>6816500</v>
      </c>
      <c r="D40" s="17">
        <v>5543764</v>
      </c>
      <c r="E40" s="17">
        <v>3642256</v>
      </c>
      <c r="F40" s="18">
        <f t="shared" si="1"/>
        <v>0.65700055052848572</v>
      </c>
      <c r="G40" s="17">
        <v>182164305</v>
      </c>
      <c r="H40" s="17">
        <v>181635587</v>
      </c>
      <c r="I40" s="17">
        <v>142042326</v>
      </c>
      <c r="J40" s="18">
        <f t="shared" si="2"/>
        <v>0.78201815154207643</v>
      </c>
    </row>
    <row r="41" spans="1:10" ht="22.5" x14ac:dyDescent="0.25">
      <c r="A41" s="7">
        <v>4316015</v>
      </c>
      <c r="B41" s="31" t="s">
        <v>49</v>
      </c>
      <c r="C41" s="17">
        <v>0</v>
      </c>
      <c r="D41" s="17"/>
      <c r="E41" s="17"/>
      <c r="F41" s="18">
        <v>0</v>
      </c>
      <c r="G41" s="17">
        <v>2618895</v>
      </c>
      <c r="H41" s="17">
        <v>2618895</v>
      </c>
      <c r="I41" s="17"/>
      <c r="J41" s="18">
        <f t="shared" si="2"/>
        <v>0</v>
      </c>
    </row>
    <row r="42" spans="1:10" x14ac:dyDescent="0.25">
      <c r="A42" s="7">
        <v>4316030</v>
      </c>
      <c r="B42" s="31" t="s">
        <v>36</v>
      </c>
      <c r="C42" s="17">
        <v>54628005</v>
      </c>
      <c r="D42" s="17">
        <v>44123001</v>
      </c>
      <c r="E42" s="17">
        <v>39276206</v>
      </c>
      <c r="F42" s="18">
        <f t="shared" si="1"/>
        <v>0.89015264396907179</v>
      </c>
      <c r="G42" s="17">
        <v>140000</v>
      </c>
      <c r="H42" s="17">
        <v>140000</v>
      </c>
      <c r="I42" s="17"/>
      <c r="J42" s="18">
        <v>0</v>
      </c>
    </row>
    <row r="43" spans="1:10" ht="86.25" customHeight="1" x14ac:dyDescent="0.25">
      <c r="A43" s="7">
        <v>4316083</v>
      </c>
      <c r="B43" s="31" t="s">
        <v>50</v>
      </c>
      <c r="C43" s="17">
        <v>0</v>
      </c>
      <c r="D43" s="17"/>
      <c r="E43" s="17"/>
      <c r="F43" s="18">
        <v>0</v>
      </c>
      <c r="G43" s="17">
        <v>8410000</v>
      </c>
      <c r="H43" s="17">
        <v>3848300</v>
      </c>
      <c r="I43" s="17">
        <v>3848211</v>
      </c>
      <c r="J43" s="18">
        <f>I43/H43</f>
        <v>0.9999768729049191</v>
      </c>
    </row>
    <row r="44" spans="1:10" ht="22.5" x14ac:dyDescent="0.25">
      <c r="A44" s="7">
        <v>4317310</v>
      </c>
      <c r="B44" s="31" t="s">
        <v>37</v>
      </c>
      <c r="C44" s="17">
        <v>0</v>
      </c>
      <c r="D44" s="17"/>
      <c r="E44" s="17"/>
      <c r="F44" s="18">
        <v>0</v>
      </c>
      <c r="G44" s="17">
        <v>292100</v>
      </c>
      <c r="H44" s="17">
        <v>42200</v>
      </c>
      <c r="I44" s="17"/>
      <c r="J44" s="18">
        <v>0</v>
      </c>
    </row>
    <row r="45" spans="1:10" x14ac:dyDescent="0.25">
      <c r="A45" s="7">
        <v>4317321</v>
      </c>
      <c r="B45" s="31" t="s">
        <v>38</v>
      </c>
      <c r="C45" s="17">
        <v>0</v>
      </c>
      <c r="D45" s="17"/>
      <c r="E45" s="17"/>
      <c r="F45" s="18">
        <v>0</v>
      </c>
      <c r="G45" s="17">
        <v>13813000</v>
      </c>
      <c r="H45" s="17">
        <v>13813000</v>
      </c>
      <c r="I45" s="17">
        <v>12461707</v>
      </c>
      <c r="J45" s="18">
        <f>I45/H45</f>
        <v>0.90217237385072035</v>
      </c>
    </row>
    <row r="46" spans="1:10" x14ac:dyDescent="0.25">
      <c r="A46" s="7">
        <v>4317324</v>
      </c>
      <c r="B46" s="31" t="s">
        <v>39</v>
      </c>
      <c r="C46" s="17">
        <v>0</v>
      </c>
      <c r="D46" s="17"/>
      <c r="E46" s="17"/>
      <c r="F46" s="18">
        <v>0</v>
      </c>
      <c r="G46" s="17">
        <v>0</v>
      </c>
      <c r="H46" s="17">
        <v>0</v>
      </c>
      <c r="I46" s="17"/>
      <c r="J46" s="18">
        <v>0</v>
      </c>
    </row>
    <row r="47" spans="1:10" ht="36.75" customHeight="1" x14ac:dyDescent="0.25">
      <c r="A47" s="28">
        <v>4317363</v>
      </c>
      <c r="B47" s="29" t="s">
        <v>75</v>
      </c>
      <c r="C47" s="17">
        <v>0</v>
      </c>
      <c r="D47" s="17"/>
      <c r="E47" s="17"/>
      <c r="F47" s="18">
        <v>0</v>
      </c>
      <c r="G47" s="17">
        <v>3264000</v>
      </c>
      <c r="H47" s="17">
        <v>3264000</v>
      </c>
      <c r="I47" s="17">
        <v>3243576</v>
      </c>
      <c r="J47" s="18">
        <v>0</v>
      </c>
    </row>
    <row r="48" spans="1:10" ht="108" customHeight="1" x14ac:dyDescent="0.25">
      <c r="A48" s="7">
        <v>4317691</v>
      </c>
      <c r="B48" s="31" t="s">
        <v>40</v>
      </c>
      <c r="C48" s="17">
        <v>0</v>
      </c>
      <c r="D48" s="17"/>
      <c r="E48" s="17"/>
      <c r="F48" s="18">
        <v>0</v>
      </c>
      <c r="G48" s="17">
        <v>14824000</v>
      </c>
      <c r="H48" s="17">
        <v>13614000</v>
      </c>
      <c r="I48" s="17">
        <v>12801557</v>
      </c>
      <c r="J48" s="18">
        <f>I48/H48</f>
        <v>0.9403229763478772</v>
      </c>
    </row>
    <row r="49" spans="1:10" x14ac:dyDescent="0.25">
      <c r="A49" s="7">
        <v>4318420</v>
      </c>
      <c r="B49" s="31" t="s">
        <v>51</v>
      </c>
      <c r="C49" s="17">
        <v>276600</v>
      </c>
      <c r="D49" s="17">
        <v>276600</v>
      </c>
      <c r="E49" s="17">
        <v>218098</v>
      </c>
      <c r="F49" s="18">
        <f t="shared" si="1"/>
        <v>0.78849602313810552</v>
      </c>
      <c r="G49" s="17">
        <v>0</v>
      </c>
      <c r="H49" s="17">
        <v>0</v>
      </c>
      <c r="I49" s="17"/>
      <c r="J49" s="18">
        <v>0</v>
      </c>
    </row>
    <row r="50" spans="1:10" s="35" customFormat="1" ht="22.5" customHeight="1" x14ac:dyDescent="0.25">
      <c r="A50" s="32" t="s">
        <v>41</v>
      </c>
      <c r="B50" s="32" t="s">
        <v>42</v>
      </c>
      <c r="C50" s="33">
        <f>SUM(C9:C49)</f>
        <v>2331958910</v>
      </c>
      <c r="D50" s="33">
        <f t="shared" ref="D50:E50" si="3">SUM(D9:D49)</f>
        <v>1932252737</v>
      </c>
      <c r="E50" s="33">
        <f t="shared" si="3"/>
        <v>1645898916</v>
      </c>
      <c r="F50" s="34">
        <f t="shared" si="1"/>
        <v>0.85180312310252404</v>
      </c>
      <c r="G50" s="33">
        <f>SUM(G9:G49)</f>
        <v>537001259</v>
      </c>
      <c r="H50" s="33">
        <f>SUM(H9:H49)</f>
        <v>526239541</v>
      </c>
      <c r="I50" s="33">
        <f>SUM(I9:I49)</f>
        <v>358409796</v>
      </c>
      <c r="J50" s="34">
        <f t="shared" si="2"/>
        <v>0.68107728149603264</v>
      </c>
    </row>
    <row r="52" spans="1:10" x14ac:dyDescent="0.25">
      <c r="C52" s="30"/>
      <c r="D52" s="21"/>
      <c r="E52" s="21"/>
      <c r="H52" s="21"/>
    </row>
    <row r="54" spans="1:10" x14ac:dyDescent="0.25">
      <c r="D54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0777-0A81-492F-BC02-B57B69154222}">
  <dimension ref="A1:J54"/>
  <sheetViews>
    <sheetView view="pageBreakPreview" zoomScale="110" zoomScaleNormal="110" zoomScaleSheetLayoutView="110" workbookViewId="0">
      <selection activeCell="H54" sqref="H54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76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2331958910</v>
      </c>
      <c r="D7" s="15">
        <f t="shared" ref="D7:I7" si="0">D8</f>
        <v>1746208860</v>
      </c>
      <c r="E7" s="15">
        <f t="shared" si="0"/>
        <v>1458290305</v>
      </c>
      <c r="F7" s="16">
        <f>E7/D7</f>
        <v>0.83511791653605516</v>
      </c>
      <c r="G7" s="15">
        <f t="shared" si="0"/>
        <v>537001259</v>
      </c>
      <c r="H7" s="15">
        <f t="shared" si="0"/>
        <v>514627861</v>
      </c>
      <c r="I7" s="15">
        <f t="shared" si="0"/>
        <v>306771826</v>
      </c>
      <c r="J7" s="16">
        <f>I7/H7</f>
        <v>0.59610419343386467</v>
      </c>
    </row>
    <row r="8" spans="1:10" ht="22.5" x14ac:dyDescent="0.25">
      <c r="A8" s="6">
        <v>4310000</v>
      </c>
      <c r="B8" s="25" t="s">
        <v>7</v>
      </c>
      <c r="C8" s="17">
        <f>C50</f>
        <v>2331958910</v>
      </c>
      <c r="D8" s="17">
        <f>D50</f>
        <v>1746208860</v>
      </c>
      <c r="E8" s="17">
        <f>E50</f>
        <v>1458290305</v>
      </c>
      <c r="F8" s="18">
        <f t="shared" ref="F8:F50" si="1">E8/D8</f>
        <v>0.83511791653605516</v>
      </c>
      <c r="G8" s="17">
        <f>G50</f>
        <v>537001259</v>
      </c>
      <c r="H8" s="17">
        <f>H50</f>
        <v>514627861</v>
      </c>
      <c r="I8" s="17">
        <f>I50</f>
        <v>306771826</v>
      </c>
      <c r="J8" s="18">
        <f t="shared" ref="J8:J50" si="2">I8/H8</f>
        <v>0.59610419343386467</v>
      </c>
    </row>
    <row r="9" spans="1:10" ht="33.75" x14ac:dyDescent="0.25">
      <c r="A9" s="7">
        <v>4310160</v>
      </c>
      <c r="B9" s="25" t="s">
        <v>8</v>
      </c>
      <c r="C9" s="17">
        <v>129646200</v>
      </c>
      <c r="D9" s="17">
        <v>99700986</v>
      </c>
      <c r="E9" s="17">
        <v>94287624</v>
      </c>
      <c r="F9" s="18">
        <f t="shared" si="1"/>
        <v>0.94570402744061122</v>
      </c>
      <c r="G9" s="17">
        <v>6279000</v>
      </c>
      <c r="H9" s="17">
        <v>6279000</v>
      </c>
      <c r="I9" s="17">
        <v>3287092</v>
      </c>
      <c r="J9" s="18">
        <f t="shared" si="2"/>
        <v>0.52350565376652336</v>
      </c>
    </row>
    <row r="10" spans="1:10" ht="19.5" customHeight="1" x14ac:dyDescent="0.25">
      <c r="A10" s="7">
        <v>4310191</v>
      </c>
      <c r="B10" s="25" t="s">
        <v>77</v>
      </c>
      <c r="C10" s="17">
        <v>34300</v>
      </c>
      <c r="D10" s="17">
        <v>34300</v>
      </c>
      <c r="E10" s="17"/>
      <c r="F10" s="18">
        <f t="shared" si="1"/>
        <v>0</v>
      </c>
      <c r="G10" s="17">
        <v>0</v>
      </c>
      <c r="H10" s="17">
        <v>0</v>
      </c>
      <c r="I10" s="17"/>
      <c r="J10" s="18">
        <v>0</v>
      </c>
    </row>
    <row r="11" spans="1:10" ht="21.75" customHeight="1" x14ac:dyDescent="0.25">
      <c r="A11" s="7">
        <v>4311010</v>
      </c>
      <c r="B11" s="25" t="s">
        <v>9</v>
      </c>
      <c r="C11" s="17">
        <v>623120339</v>
      </c>
      <c r="D11" s="17">
        <v>481948058</v>
      </c>
      <c r="E11" s="17">
        <v>381792094</v>
      </c>
      <c r="F11" s="18">
        <f t="shared" si="1"/>
        <v>0.7921851487157564</v>
      </c>
      <c r="G11" s="17">
        <v>135350100</v>
      </c>
      <c r="H11" s="17">
        <v>135350100</v>
      </c>
      <c r="I11" s="17">
        <v>39763574</v>
      </c>
      <c r="J11" s="18">
        <f t="shared" si="2"/>
        <v>0.29378311504756921</v>
      </c>
    </row>
    <row r="12" spans="1:10" ht="45" x14ac:dyDescent="0.25">
      <c r="A12" s="7">
        <v>4311020</v>
      </c>
      <c r="B12" s="25" t="s">
        <v>60</v>
      </c>
      <c r="C12" s="17">
        <v>1137064451</v>
      </c>
      <c r="D12" s="17">
        <v>837459687</v>
      </c>
      <c r="E12" s="17">
        <v>702846367</v>
      </c>
      <c r="F12" s="18">
        <f t="shared" si="1"/>
        <v>0.83925994040116703</v>
      </c>
      <c r="G12" s="17">
        <v>95157209</v>
      </c>
      <c r="H12" s="17">
        <v>93815009</v>
      </c>
      <c r="I12" s="17">
        <v>80293074</v>
      </c>
      <c r="J12" s="18">
        <f t="shared" si="2"/>
        <v>0.85586597342862269</v>
      </c>
    </row>
    <row r="13" spans="1:10" ht="45" x14ac:dyDescent="0.25">
      <c r="A13" s="7">
        <v>4311030</v>
      </c>
      <c r="B13" s="25" t="s">
        <v>61</v>
      </c>
      <c r="C13" s="17">
        <v>59803641</v>
      </c>
      <c r="D13" s="17">
        <v>43218866</v>
      </c>
      <c r="E13" s="17">
        <v>38061130</v>
      </c>
      <c r="F13" s="18">
        <f t="shared" si="1"/>
        <v>0.88066008025291542</v>
      </c>
      <c r="G13" s="17">
        <v>711200</v>
      </c>
      <c r="H13" s="17">
        <v>711200</v>
      </c>
      <c r="I13" s="17">
        <v>559703</v>
      </c>
      <c r="J13" s="18">
        <f t="shared" si="2"/>
        <v>0.78698397075365578</v>
      </c>
    </row>
    <row r="14" spans="1:10" ht="38.25" customHeight="1" x14ac:dyDescent="0.25">
      <c r="A14" s="7">
        <v>4311090</v>
      </c>
      <c r="B14" s="25" t="s">
        <v>62</v>
      </c>
      <c r="C14" s="17">
        <v>57548700</v>
      </c>
      <c r="D14" s="17">
        <v>41962606</v>
      </c>
      <c r="E14" s="17">
        <v>31833450</v>
      </c>
      <c r="F14" s="18">
        <f t="shared" si="1"/>
        <v>0.7586147056739041</v>
      </c>
      <c r="G14" s="17">
        <v>16390000</v>
      </c>
      <c r="H14" s="17">
        <v>16390000</v>
      </c>
      <c r="I14" s="17">
        <v>6916981</v>
      </c>
      <c r="J14" s="18">
        <f t="shared" si="2"/>
        <v>0.42202446613788897</v>
      </c>
    </row>
    <row r="15" spans="1:10" ht="22.5" x14ac:dyDescent="0.25">
      <c r="A15" s="7">
        <v>4311100</v>
      </c>
      <c r="B15" s="25" t="s">
        <v>63</v>
      </c>
      <c r="C15" s="17">
        <v>73606400</v>
      </c>
      <c r="D15" s="17">
        <v>55351718</v>
      </c>
      <c r="E15" s="17">
        <v>53371802</v>
      </c>
      <c r="F15" s="18">
        <f t="shared" si="1"/>
        <v>0.96423027014265394</v>
      </c>
      <c r="G15" s="17">
        <v>2500000</v>
      </c>
      <c r="H15" s="17">
        <v>2500000</v>
      </c>
      <c r="I15" s="17">
        <v>2419441</v>
      </c>
      <c r="J15" s="18">
        <f t="shared" si="2"/>
        <v>0.96777639999999998</v>
      </c>
    </row>
    <row r="16" spans="1:10" ht="22.5" x14ac:dyDescent="0.25">
      <c r="A16" s="7">
        <v>4311150</v>
      </c>
      <c r="B16" s="25" t="s">
        <v>64</v>
      </c>
      <c r="C16" s="17">
        <v>10220100</v>
      </c>
      <c r="D16" s="17">
        <v>7886662</v>
      </c>
      <c r="E16" s="17">
        <v>5919519</v>
      </c>
      <c r="F16" s="18">
        <f t="shared" si="1"/>
        <v>0.75057343651851693</v>
      </c>
      <c r="G16" s="17">
        <v>500000</v>
      </c>
      <c r="H16" s="17">
        <v>500000</v>
      </c>
      <c r="I16" s="17"/>
      <c r="J16" s="18">
        <f t="shared" si="2"/>
        <v>0</v>
      </c>
    </row>
    <row r="17" spans="1:10" ht="22.5" x14ac:dyDescent="0.25">
      <c r="A17" s="7">
        <v>4311161</v>
      </c>
      <c r="B17" s="25" t="s">
        <v>17</v>
      </c>
      <c r="C17" s="17">
        <v>29604500</v>
      </c>
      <c r="D17" s="17">
        <v>22566111</v>
      </c>
      <c r="E17" s="17">
        <v>17726628</v>
      </c>
      <c r="F17" s="18">
        <f t="shared" si="1"/>
        <v>0.78554200145519093</v>
      </c>
      <c r="G17" s="17">
        <v>800000</v>
      </c>
      <c r="H17" s="17">
        <v>800000</v>
      </c>
      <c r="I17" s="17"/>
      <c r="J17" s="18">
        <f t="shared" si="2"/>
        <v>0</v>
      </c>
    </row>
    <row r="18" spans="1:10" ht="15.75" customHeight="1" x14ac:dyDescent="0.25">
      <c r="A18" s="7">
        <v>4311162</v>
      </c>
      <c r="B18" s="25" t="s">
        <v>18</v>
      </c>
      <c r="C18" s="17">
        <v>85100</v>
      </c>
      <c r="D18" s="17">
        <v>67000</v>
      </c>
      <c r="E18" s="17">
        <v>59730</v>
      </c>
      <c r="F18" s="18">
        <f t="shared" si="1"/>
        <v>0.89149253731343281</v>
      </c>
      <c r="G18" s="17">
        <v>11587600</v>
      </c>
      <c r="H18" s="17">
        <v>11587600</v>
      </c>
      <c r="I18" s="17">
        <v>230190</v>
      </c>
      <c r="J18" s="18">
        <f t="shared" si="2"/>
        <v>1.986520073181677E-2</v>
      </c>
    </row>
    <row r="19" spans="1:10" ht="26.25" customHeight="1" x14ac:dyDescent="0.25">
      <c r="A19" s="7">
        <v>4311170</v>
      </c>
      <c r="B19" s="25" t="s">
        <v>59</v>
      </c>
      <c r="C19" s="17">
        <v>6222674</v>
      </c>
      <c r="D19" s="17">
        <v>4781307</v>
      </c>
      <c r="E19" s="17">
        <v>2140430</v>
      </c>
      <c r="F19" s="18">
        <f t="shared" si="1"/>
        <v>0.44766629710244499</v>
      </c>
      <c r="G19" s="17">
        <v>9057246</v>
      </c>
      <c r="H19" s="17">
        <v>9057246</v>
      </c>
      <c r="I19" s="17">
        <v>1492012</v>
      </c>
      <c r="J19" s="18">
        <f t="shared" si="2"/>
        <v>0.16473131015763512</v>
      </c>
    </row>
    <row r="20" spans="1:10" ht="45" x14ac:dyDescent="0.25">
      <c r="A20" s="7">
        <v>4313104</v>
      </c>
      <c r="B20" s="25" t="s">
        <v>19</v>
      </c>
      <c r="C20" s="17">
        <v>30049700</v>
      </c>
      <c r="D20" s="17">
        <v>24166080</v>
      </c>
      <c r="E20" s="17">
        <v>22033706</v>
      </c>
      <c r="F20" s="18">
        <f t="shared" si="1"/>
        <v>0.91176169242177463</v>
      </c>
      <c r="G20" s="17">
        <v>2065000</v>
      </c>
      <c r="H20" s="17">
        <v>2065000</v>
      </c>
      <c r="I20" s="17">
        <v>1608219</v>
      </c>
      <c r="J20" s="18">
        <f t="shared" si="2"/>
        <v>0.77879854721549635</v>
      </c>
    </row>
    <row r="21" spans="1:10" ht="30" customHeight="1" x14ac:dyDescent="0.25">
      <c r="A21" s="7">
        <v>4313105</v>
      </c>
      <c r="B21" s="25" t="s">
        <v>20</v>
      </c>
      <c r="C21" s="17">
        <v>13122100</v>
      </c>
      <c r="D21" s="17">
        <v>10442811</v>
      </c>
      <c r="E21" s="17">
        <v>7824444</v>
      </c>
      <c r="F21" s="18">
        <f t="shared" si="1"/>
        <v>0.74926607404845302</v>
      </c>
      <c r="G21" s="17">
        <v>5560000</v>
      </c>
      <c r="H21" s="17">
        <v>5560000</v>
      </c>
      <c r="I21" s="17">
        <v>1799693</v>
      </c>
      <c r="J21" s="18">
        <f t="shared" si="2"/>
        <v>0.32368579136690645</v>
      </c>
    </row>
    <row r="22" spans="1:10" ht="69" customHeight="1" x14ac:dyDescent="0.25">
      <c r="A22" s="7">
        <v>4313111</v>
      </c>
      <c r="B22" s="25" t="s">
        <v>43</v>
      </c>
      <c r="C22" s="17">
        <v>442400</v>
      </c>
      <c r="D22" s="17">
        <v>60000</v>
      </c>
      <c r="E22" s="17">
        <v>59900</v>
      </c>
      <c r="F22" s="18">
        <f t="shared" si="1"/>
        <v>0.99833333333333329</v>
      </c>
      <c r="G22" s="17">
        <v>2149000</v>
      </c>
      <c r="H22" s="17">
        <v>1560000</v>
      </c>
      <c r="I22" s="17"/>
      <c r="J22" s="18">
        <v>0</v>
      </c>
    </row>
    <row r="23" spans="1:10" ht="33.75" x14ac:dyDescent="0.25">
      <c r="A23" s="7">
        <v>4313121</v>
      </c>
      <c r="B23" s="25" t="s">
        <v>21</v>
      </c>
      <c r="C23" s="17">
        <v>5228000</v>
      </c>
      <c r="D23" s="17">
        <v>3819166</v>
      </c>
      <c r="E23" s="17">
        <v>3592653</v>
      </c>
      <c r="F23" s="18">
        <f t="shared" si="1"/>
        <v>0.94069045440810894</v>
      </c>
      <c r="G23" s="17">
        <v>685000</v>
      </c>
      <c r="H23" s="17">
        <v>685000</v>
      </c>
      <c r="I23" s="17">
        <v>630656</v>
      </c>
      <c r="J23" s="18">
        <f t="shared" si="2"/>
        <v>0.92066569343065696</v>
      </c>
    </row>
    <row r="24" spans="1:10" x14ac:dyDescent="0.25">
      <c r="A24" s="7">
        <v>4313123</v>
      </c>
      <c r="B24" s="25" t="s">
        <v>22</v>
      </c>
      <c r="C24" s="17">
        <v>315000</v>
      </c>
      <c r="D24" s="17">
        <v>228890</v>
      </c>
      <c r="E24" s="17">
        <v>194733</v>
      </c>
      <c r="F24" s="18">
        <f t="shared" si="1"/>
        <v>0.85077111276158857</v>
      </c>
      <c r="G24" s="17">
        <v>0</v>
      </c>
      <c r="H24" s="17">
        <v>0</v>
      </c>
      <c r="I24" s="17"/>
      <c r="J24" s="18">
        <v>0</v>
      </c>
    </row>
    <row r="25" spans="1:10" ht="22.5" x14ac:dyDescent="0.25">
      <c r="A25" s="7">
        <v>4313132</v>
      </c>
      <c r="B25" s="25" t="s">
        <v>23</v>
      </c>
      <c r="C25" s="17">
        <v>13641000</v>
      </c>
      <c r="D25" s="17">
        <v>9605611</v>
      </c>
      <c r="E25" s="17">
        <v>8713346</v>
      </c>
      <c r="F25" s="18">
        <f t="shared" si="1"/>
        <v>0.90711002142393649</v>
      </c>
      <c r="G25" s="17">
        <v>1021000</v>
      </c>
      <c r="H25" s="17">
        <v>1021000</v>
      </c>
      <c r="I25" s="17">
        <v>740264</v>
      </c>
      <c r="J25" s="18">
        <f t="shared" si="2"/>
        <v>0.72503819784524981</v>
      </c>
    </row>
    <row r="26" spans="1:10" x14ac:dyDescent="0.25">
      <c r="A26" s="7">
        <v>4313133</v>
      </c>
      <c r="B26" s="25" t="s">
        <v>24</v>
      </c>
      <c r="C26" s="17">
        <v>15000</v>
      </c>
      <c r="D26" s="17">
        <v>7500</v>
      </c>
      <c r="E26" s="17">
        <v>6930</v>
      </c>
      <c r="F26" s="18">
        <f t="shared" si="1"/>
        <v>0.92400000000000004</v>
      </c>
      <c r="G26" s="17">
        <v>0</v>
      </c>
      <c r="H26" s="17">
        <v>0</v>
      </c>
      <c r="I26" s="17"/>
      <c r="J26" s="18">
        <v>0</v>
      </c>
    </row>
    <row r="27" spans="1:10" ht="33.75" x14ac:dyDescent="0.25">
      <c r="A27" s="7">
        <v>4313192</v>
      </c>
      <c r="B27" s="25" t="s">
        <v>25</v>
      </c>
      <c r="C27" s="17">
        <v>358300</v>
      </c>
      <c r="D27" s="17">
        <v>264000</v>
      </c>
      <c r="E27" s="17">
        <v>162172</v>
      </c>
      <c r="F27" s="18">
        <f t="shared" si="1"/>
        <v>0.61428787878787883</v>
      </c>
      <c r="G27" s="17">
        <v>0</v>
      </c>
      <c r="H27" s="17">
        <v>0</v>
      </c>
      <c r="I27" s="17"/>
      <c r="J27" s="18">
        <v>0</v>
      </c>
    </row>
    <row r="28" spans="1:10" x14ac:dyDescent="0.25">
      <c r="A28" s="7">
        <v>4313210</v>
      </c>
      <c r="B28" s="25" t="s">
        <v>26</v>
      </c>
      <c r="C28" s="17">
        <v>60000</v>
      </c>
      <c r="D28" s="17">
        <v>60000</v>
      </c>
      <c r="E28" s="17"/>
      <c r="F28" s="18">
        <v>0</v>
      </c>
      <c r="G28" s="17">
        <v>0</v>
      </c>
      <c r="H28" s="17">
        <v>0</v>
      </c>
      <c r="I28" s="17"/>
      <c r="J28" s="18">
        <v>0</v>
      </c>
    </row>
    <row r="29" spans="1:10" ht="213.75" x14ac:dyDescent="0.25">
      <c r="A29" s="26">
        <v>4313221</v>
      </c>
      <c r="B29" s="27" t="s">
        <v>72</v>
      </c>
      <c r="C29" s="17">
        <v>0</v>
      </c>
      <c r="D29" s="17"/>
      <c r="E29" s="17"/>
      <c r="F29" s="18">
        <v>0</v>
      </c>
      <c r="G29" s="17">
        <v>4567958</v>
      </c>
      <c r="H29" s="17">
        <v>4567958</v>
      </c>
      <c r="I29" s="17">
        <v>4567956</v>
      </c>
      <c r="J29" s="18">
        <f t="shared" si="2"/>
        <v>0.99999956216760311</v>
      </c>
    </row>
    <row r="30" spans="1:10" ht="258.75" x14ac:dyDescent="0.25">
      <c r="A30" s="26">
        <v>4313222</v>
      </c>
      <c r="B30" s="27" t="s">
        <v>73</v>
      </c>
      <c r="C30" s="17">
        <v>0</v>
      </c>
      <c r="D30" s="17"/>
      <c r="E30" s="17"/>
      <c r="F30" s="18">
        <v>0</v>
      </c>
      <c r="G30" s="17">
        <v>4655667</v>
      </c>
      <c r="H30" s="17">
        <v>4655667</v>
      </c>
      <c r="I30" s="17">
        <v>4609572</v>
      </c>
      <c r="J30" s="18">
        <f t="shared" si="2"/>
        <v>0.99009916302003553</v>
      </c>
    </row>
    <row r="31" spans="1:10" ht="187.5" customHeight="1" x14ac:dyDescent="0.25">
      <c r="A31" s="26">
        <v>4313223</v>
      </c>
      <c r="B31" s="27" t="s">
        <v>74</v>
      </c>
      <c r="C31" s="17">
        <v>0</v>
      </c>
      <c r="D31" s="17"/>
      <c r="E31" s="17"/>
      <c r="F31" s="18">
        <v>0</v>
      </c>
      <c r="G31" s="17">
        <v>1922179</v>
      </c>
      <c r="H31" s="17">
        <v>1922179</v>
      </c>
      <c r="I31" s="17">
        <v>1922179</v>
      </c>
      <c r="J31" s="18">
        <f t="shared" si="2"/>
        <v>1</v>
      </c>
    </row>
    <row r="32" spans="1:10" ht="22.5" x14ac:dyDescent="0.25">
      <c r="A32" s="7">
        <v>4313242</v>
      </c>
      <c r="B32" s="25" t="s">
        <v>27</v>
      </c>
      <c r="C32" s="17">
        <v>11922200</v>
      </c>
      <c r="D32" s="17">
        <v>9021600</v>
      </c>
      <c r="E32" s="17">
        <v>7801688</v>
      </c>
      <c r="F32" s="18">
        <f t="shared" si="1"/>
        <v>0.86477875321450737</v>
      </c>
      <c r="G32" s="17">
        <v>0</v>
      </c>
      <c r="H32" s="17">
        <v>0</v>
      </c>
      <c r="I32" s="17"/>
      <c r="J32" s="18">
        <v>0</v>
      </c>
    </row>
    <row r="33" spans="1:10" x14ac:dyDescent="0.25">
      <c r="A33" s="7">
        <v>4314010</v>
      </c>
      <c r="B33" s="25" t="s">
        <v>28</v>
      </c>
      <c r="C33" s="17">
        <v>1862900</v>
      </c>
      <c r="D33" s="17">
        <v>1380000</v>
      </c>
      <c r="E33" s="17">
        <v>1285538</v>
      </c>
      <c r="F33" s="18">
        <f t="shared" si="1"/>
        <v>0.9315492753623188</v>
      </c>
      <c r="G33" s="17">
        <v>200000</v>
      </c>
      <c r="H33" s="17">
        <v>200000</v>
      </c>
      <c r="I33" s="17">
        <v>197700</v>
      </c>
      <c r="J33" s="18">
        <f t="shared" si="2"/>
        <v>0.98850000000000005</v>
      </c>
    </row>
    <row r="34" spans="1:10" x14ac:dyDescent="0.25">
      <c r="A34" s="7">
        <v>4314030</v>
      </c>
      <c r="B34" s="25" t="s">
        <v>29</v>
      </c>
      <c r="C34" s="17">
        <v>23339300</v>
      </c>
      <c r="D34" s="17">
        <v>16955702</v>
      </c>
      <c r="E34" s="17">
        <v>15121963</v>
      </c>
      <c r="F34" s="18">
        <f t="shared" si="1"/>
        <v>0.89185118964699894</v>
      </c>
      <c r="G34" s="17">
        <v>990000</v>
      </c>
      <c r="H34" s="17">
        <v>900000</v>
      </c>
      <c r="I34" s="17">
        <v>887418</v>
      </c>
      <c r="J34" s="18">
        <f t="shared" si="2"/>
        <v>0.98602000000000001</v>
      </c>
    </row>
    <row r="35" spans="1:10" ht="33.75" x14ac:dyDescent="0.25">
      <c r="A35" s="7">
        <v>4314060</v>
      </c>
      <c r="B35" s="25" t="s">
        <v>30</v>
      </c>
      <c r="C35" s="17">
        <v>5974900</v>
      </c>
      <c r="D35" s="17">
        <v>4439014</v>
      </c>
      <c r="E35" s="17">
        <v>2650923</v>
      </c>
      <c r="F35" s="18">
        <f t="shared" si="1"/>
        <v>0.59718734836159559</v>
      </c>
      <c r="G35" s="17">
        <v>3100000</v>
      </c>
      <c r="H35" s="17">
        <v>2600000</v>
      </c>
      <c r="I35" s="17">
        <v>1207005</v>
      </c>
      <c r="J35" s="18">
        <f t="shared" si="2"/>
        <v>0.46423269230769232</v>
      </c>
    </row>
    <row r="36" spans="1:10" ht="22.5" x14ac:dyDescent="0.25">
      <c r="A36" s="7">
        <v>4314081</v>
      </c>
      <c r="B36" s="25" t="s">
        <v>31</v>
      </c>
      <c r="C36" s="17">
        <v>2179600</v>
      </c>
      <c r="D36" s="17">
        <v>1618101</v>
      </c>
      <c r="E36" s="17">
        <v>1466825</v>
      </c>
      <c r="F36" s="18">
        <f t="shared" si="1"/>
        <v>0.90651016222102332</v>
      </c>
      <c r="G36" s="17">
        <v>70500</v>
      </c>
      <c r="H36" s="17">
        <v>70500</v>
      </c>
      <c r="I36" s="17">
        <v>69984</v>
      </c>
      <c r="J36" s="18">
        <f t="shared" si="2"/>
        <v>0.99268085106382975</v>
      </c>
    </row>
    <row r="37" spans="1:10" ht="18.75" customHeight="1" x14ac:dyDescent="0.25">
      <c r="A37" s="7">
        <v>4314082</v>
      </c>
      <c r="B37" s="25" t="s">
        <v>32</v>
      </c>
      <c r="C37" s="17">
        <v>586900</v>
      </c>
      <c r="D37" s="17">
        <v>304500</v>
      </c>
      <c r="E37" s="17">
        <v>94150</v>
      </c>
      <c r="F37" s="18">
        <f t="shared" si="1"/>
        <v>0.30919540229885056</v>
      </c>
      <c r="G37" s="17">
        <v>0</v>
      </c>
      <c r="H37" s="17">
        <v>0</v>
      </c>
      <c r="I37" s="17"/>
      <c r="J37" s="18">
        <v>0</v>
      </c>
    </row>
    <row r="38" spans="1:10" ht="33.75" x14ac:dyDescent="0.25">
      <c r="A38" s="7">
        <v>4315031</v>
      </c>
      <c r="B38" s="25" t="s">
        <v>33</v>
      </c>
      <c r="C38" s="17">
        <v>34104100</v>
      </c>
      <c r="D38" s="17">
        <v>26513900</v>
      </c>
      <c r="E38" s="17">
        <v>22119682</v>
      </c>
      <c r="F38" s="18">
        <f t="shared" si="1"/>
        <v>0.83426738427768077</v>
      </c>
      <c r="G38" s="17">
        <v>6156300</v>
      </c>
      <c r="H38" s="17">
        <v>6156300</v>
      </c>
      <c r="I38" s="17">
        <v>354945</v>
      </c>
      <c r="J38" s="18">
        <f t="shared" si="2"/>
        <v>5.7655572340529211E-2</v>
      </c>
    </row>
    <row r="39" spans="1:10" ht="45" x14ac:dyDescent="0.25">
      <c r="A39" s="7">
        <v>4315061</v>
      </c>
      <c r="B39" s="25" t="s">
        <v>34</v>
      </c>
      <c r="C39" s="17">
        <v>80000</v>
      </c>
      <c r="D39" s="17">
        <v>80000</v>
      </c>
      <c r="E39" s="17">
        <v>33963</v>
      </c>
      <c r="F39" s="18">
        <f t="shared" si="1"/>
        <v>0.42453750000000001</v>
      </c>
      <c r="G39" s="17">
        <v>0</v>
      </c>
      <c r="H39" s="17">
        <v>0</v>
      </c>
      <c r="I39" s="17"/>
      <c r="J39" s="18">
        <v>0</v>
      </c>
    </row>
    <row r="40" spans="1:10" ht="22.5" x14ac:dyDescent="0.25">
      <c r="A40" s="7">
        <v>4316011</v>
      </c>
      <c r="B40" s="25" t="s">
        <v>35</v>
      </c>
      <c r="C40" s="17">
        <v>6816500</v>
      </c>
      <c r="D40" s="17">
        <v>4907398</v>
      </c>
      <c r="E40" s="17">
        <v>3556919</v>
      </c>
      <c r="F40" s="18">
        <f t="shared" si="1"/>
        <v>0.72480752529140702</v>
      </c>
      <c r="G40" s="17">
        <v>182164305</v>
      </c>
      <c r="H40" s="17">
        <v>172527307</v>
      </c>
      <c r="I40" s="17">
        <v>128095074</v>
      </c>
      <c r="J40" s="18">
        <f t="shared" si="2"/>
        <v>0.74246260622383675</v>
      </c>
    </row>
    <row r="41" spans="1:10" ht="22.5" x14ac:dyDescent="0.25">
      <c r="A41" s="7">
        <v>4316015</v>
      </c>
      <c r="B41" s="25" t="s">
        <v>49</v>
      </c>
      <c r="C41" s="17">
        <v>0</v>
      </c>
      <c r="D41" s="17"/>
      <c r="E41" s="17"/>
      <c r="F41" s="18">
        <v>0</v>
      </c>
      <c r="G41" s="17">
        <v>2618895</v>
      </c>
      <c r="H41" s="17">
        <v>2618895</v>
      </c>
      <c r="I41" s="17"/>
      <c r="J41" s="18">
        <f t="shared" si="2"/>
        <v>0</v>
      </c>
    </row>
    <row r="42" spans="1:10" x14ac:dyDescent="0.25">
      <c r="A42" s="7">
        <v>4316030</v>
      </c>
      <c r="B42" s="25" t="s">
        <v>36</v>
      </c>
      <c r="C42" s="17">
        <v>54628005</v>
      </c>
      <c r="D42" s="17">
        <v>37080686</v>
      </c>
      <c r="E42" s="17">
        <v>33313898</v>
      </c>
      <c r="F42" s="18">
        <f t="shared" si="1"/>
        <v>0.89841644245740226</v>
      </c>
      <c r="G42" s="17">
        <v>140000</v>
      </c>
      <c r="H42" s="17">
        <v>140000</v>
      </c>
      <c r="I42" s="17"/>
      <c r="J42" s="18">
        <v>0</v>
      </c>
    </row>
    <row r="43" spans="1:10" ht="86.25" customHeight="1" x14ac:dyDescent="0.25">
      <c r="A43" s="7">
        <v>4316083</v>
      </c>
      <c r="B43" s="25" t="s">
        <v>50</v>
      </c>
      <c r="C43" s="17">
        <v>0</v>
      </c>
      <c r="D43" s="17"/>
      <c r="E43" s="17"/>
      <c r="F43" s="18">
        <v>0</v>
      </c>
      <c r="G43" s="17">
        <v>8410000</v>
      </c>
      <c r="H43" s="17">
        <v>136900</v>
      </c>
      <c r="I43" s="17">
        <v>136890</v>
      </c>
      <c r="J43" s="18">
        <f>I43/H43</f>
        <v>0.99992695398100806</v>
      </c>
    </row>
    <row r="44" spans="1:10" ht="22.5" x14ac:dyDescent="0.25">
      <c r="A44" s="7">
        <v>4317310</v>
      </c>
      <c r="B44" s="25" t="s">
        <v>37</v>
      </c>
      <c r="C44" s="17">
        <v>0</v>
      </c>
      <c r="D44" s="17"/>
      <c r="E44" s="17"/>
      <c r="F44" s="18">
        <v>0</v>
      </c>
      <c r="G44" s="17">
        <v>292100</v>
      </c>
      <c r="H44" s="17">
        <v>0</v>
      </c>
      <c r="I44" s="17"/>
      <c r="J44" s="18">
        <v>0</v>
      </c>
    </row>
    <row r="45" spans="1:10" x14ac:dyDescent="0.25">
      <c r="A45" s="7">
        <v>4317321</v>
      </c>
      <c r="B45" s="25" t="s">
        <v>38</v>
      </c>
      <c r="C45" s="17">
        <v>0</v>
      </c>
      <c r="D45" s="17"/>
      <c r="E45" s="17"/>
      <c r="F45" s="18">
        <v>0</v>
      </c>
      <c r="G45" s="17">
        <v>13813000</v>
      </c>
      <c r="H45" s="17">
        <v>13813000</v>
      </c>
      <c r="I45" s="17">
        <v>12461707</v>
      </c>
      <c r="J45" s="18">
        <f>I45/H45</f>
        <v>0.90217237385072035</v>
      </c>
    </row>
    <row r="46" spans="1:10" x14ac:dyDescent="0.25">
      <c r="A46" s="7">
        <v>4317324</v>
      </c>
      <c r="B46" s="25" t="s">
        <v>39</v>
      </c>
      <c r="C46" s="17">
        <v>0</v>
      </c>
      <c r="D46" s="17"/>
      <c r="E46" s="17"/>
      <c r="F46" s="18">
        <v>0</v>
      </c>
      <c r="G46" s="17">
        <v>0</v>
      </c>
      <c r="H46" s="17">
        <v>0</v>
      </c>
      <c r="I46" s="17"/>
      <c r="J46" s="18">
        <v>0</v>
      </c>
    </row>
    <row r="47" spans="1:10" ht="36.75" customHeight="1" x14ac:dyDescent="0.25">
      <c r="A47" s="28">
        <v>4317363</v>
      </c>
      <c r="B47" s="29" t="s">
        <v>75</v>
      </c>
      <c r="C47" s="17">
        <v>0</v>
      </c>
      <c r="D47" s="17"/>
      <c r="E47" s="17"/>
      <c r="F47" s="18">
        <v>0</v>
      </c>
      <c r="G47" s="17">
        <v>3264000</v>
      </c>
      <c r="H47" s="17">
        <v>3264000</v>
      </c>
      <c r="I47" s="17"/>
      <c r="J47" s="18">
        <v>0</v>
      </c>
    </row>
    <row r="48" spans="1:10" ht="108" customHeight="1" x14ac:dyDescent="0.25">
      <c r="A48" s="7">
        <v>4317691</v>
      </c>
      <c r="B48" s="25" t="s">
        <v>40</v>
      </c>
      <c r="C48" s="17">
        <v>0</v>
      </c>
      <c r="D48" s="17"/>
      <c r="E48" s="17"/>
      <c r="F48" s="18">
        <v>0</v>
      </c>
      <c r="G48" s="17">
        <v>14824000</v>
      </c>
      <c r="H48" s="17">
        <v>13174000</v>
      </c>
      <c r="I48" s="17">
        <v>12520497</v>
      </c>
      <c r="J48" s="18">
        <f>I48/H48</f>
        <v>0.95039448914528613</v>
      </c>
    </row>
    <row r="49" spans="1:10" x14ac:dyDescent="0.25">
      <c r="A49" s="7">
        <v>4318420</v>
      </c>
      <c r="B49" s="25" t="s">
        <v>51</v>
      </c>
      <c r="C49" s="17">
        <v>276600</v>
      </c>
      <c r="D49" s="17">
        <v>276600</v>
      </c>
      <c r="E49" s="17">
        <v>218098</v>
      </c>
      <c r="F49" s="18">
        <f t="shared" si="1"/>
        <v>0.78849602313810552</v>
      </c>
      <c r="G49" s="17">
        <v>0</v>
      </c>
      <c r="H49" s="17">
        <v>0</v>
      </c>
      <c r="I49" s="17"/>
      <c r="J49" s="18">
        <v>0</v>
      </c>
    </row>
    <row r="50" spans="1:10" s="35" customFormat="1" ht="22.5" customHeight="1" x14ac:dyDescent="0.25">
      <c r="A50" s="32" t="s">
        <v>41</v>
      </c>
      <c r="B50" s="32" t="s">
        <v>42</v>
      </c>
      <c r="C50" s="33">
        <f>SUM(C9:C49)</f>
        <v>2331958910</v>
      </c>
      <c r="D50" s="33">
        <f t="shared" ref="D50:E50" si="3">SUM(D9:D49)</f>
        <v>1746208860</v>
      </c>
      <c r="E50" s="33">
        <f t="shared" si="3"/>
        <v>1458290305</v>
      </c>
      <c r="F50" s="34">
        <f t="shared" si="1"/>
        <v>0.83511791653605516</v>
      </c>
      <c r="G50" s="33">
        <f>SUM(G9:G49)</f>
        <v>537001259</v>
      </c>
      <c r="H50" s="33">
        <f>SUM(H9:H49)</f>
        <v>514627861</v>
      </c>
      <c r="I50" s="33">
        <f>SUM(I9:I49)</f>
        <v>306771826</v>
      </c>
      <c r="J50" s="34">
        <f t="shared" si="2"/>
        <v>0.59610419343386467</v>
      </c>
    </row>
    <row r="52" spans="1:10" x14ac:dyDescent="0.25">
      <c r="C52" s="30"/>
      <c r="D52" s="21"/>
      <c r="E52" s="21"/>
    </row>
    <row r="54" spans="1:10" x14ac:dyDescent="0.25">
      <c r="D54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DB84-6DE2-4227-BEDF-030AFFCA2907}">
  <dimension ref="A1:J51"/>
  <sheetViews>
    <sheetView view="pageBreakPreview" zoomScale="110" zoomScaleNormal="110" zoomScaleSheetLayoutView="110" workbookViewId="0">
      <selection activeCell="I50" sqref="I50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2320783786</v>
      </c>
      <c r="D7" s="15">
        <f t="shared" ref="D7:I7" si="0">D8</f>
        <v>1733283474</v>
      </c>
      <c r="E7" s="15">
        <f t="shared" si="0"/>
        <v>1253905097</v>
      </c>
      <c r="F7" s="16">
        <f>E7/D7</f>
        <v>0.72342759612557184</v>
      </c>
      <c r="G7" s="15">
        <f t="shared" si="0"/>
        <v>537037259</v>
      </c>
      <c r="H7" s="15">
        <f t="shared" si="0"/>
        <v>522036661</v>
      </c>
      <c r="I7" s="15">
        <f t="shared" si="0"/>
        <v>250545628</v>
      </c>
      <c r="J7" s="16">
        <f>I7/H7</f>
        <v>0.47993876046954487</v>
      </c>
    </row>
    <row r="8" spans="1:10" ht="22.5" x14ac:dyDescent="0.25">
      <c r="A8" s="6">
        <v>4310000</v>
      </c>
      <c r="B8" s="24" t="s">
        <v>7</v>
      </c>
      <c r="C8" s="17">
        <f>C49</f>
        <v>2320783786</v>
      </c>
      <c r="D8" s="17">
        <f>D49</f>
        <v>1733283474</v>
      </c>
      <c r="E8" s="17">
        <f>E49</f>
        <v>1253905097</v>
      </c>
      <c r="F8" s="18">
        <f t="shared" ref="F8:F49" si="1">E8/D8</f>
        <v>0.72342759612557184</v>
      </c>
      <c r="G8" s="17">
        <f>G49</f>
        <v>537037259</v>
      </c>
      <c r="H8" s="17">
        <f>H49</f>
        <v>522036661</v>
      </c>
      <c r="I8" s="17">
        <f>I49</f>
        <v>250545628</v>
      </c>
      <c r="J8" s="18">
        <f t="shared" ref="J8:J49" si="2">I8/H8</f>
        <v>0.47993876046954487</v>
      </c>
    </row>
    <row r="9" spans="1:10" ht="33.75" x14ac:dyDescent="0.25">
      <c r="A9" s="7">
        <v>4310160</v>
      </c>
      <c r="B9" s="24" t="s">
        <v>8</v>
      </c>
      <c r="C9" s="17">
        <v>129491400</v>
      </c>
      <c r="D9" s="17">
        <v>99700986</v>
      </c>
      <c r="E9" s="17">
        <v>85070370</v>
      </c>
      <c r="F9" s="18">
        <f t="shared" si="1"/>
        <v>0.85325505206137076</v>
      </c>
      <c r="G9" s="17">
        <v>6279000</v>
      </c>
      <c r="H9" s="17">
        <v>6279000</v>
      </c>
      <c r="I9" s="17">
        <v>677629</v>
      </c>
      <c r="J9" s="18">
        <f t="shared" si="2"/>
        <v>0.1079198917025004</v>
      </c>
    </row>
    <row r="10" spans="1:10" ht="21.75" customHeight="1" x14ac:dyDescent="0.25">
      <c r="A10" s="7">
        <v>4311010</v>
      </c>
      <c r="B10" s="24" t="s">
        <v>9</v>
      </c>
      <c r="C10" s="17">
        <v>623120339</v>
      </c>
      <c r="D10" s="17">
        <v>477534458</v>
      </c>
      <c r="E10" s="17">
        <v>326018972</v>
      </c>
      <c r="F10" s="18">
        <f t="shared" si="1"/>
        <v>0.68271297817004861</v>
      </c>
      <c r="G10" s="17">
        <v>139850100</v>
      </c>
      <c r="H10" s="17">
        <v>139850100</v>
      </c>
      <c r="I10" s="17">
        <v>31774915</v>
      </c>
      <c r="J10" s="18">
        <f t="shared" si="2"/>
        <v>0.22720695230107094</v>
      </c>
    </row>
    <row r="11" spans="1:10" ht="45" x14ac:dyDescent="0.25">
      <c r="A11" s="7">
        <v>4311020</v>
      </c>
      <c r="B11" s="24" t="s">
        <v>60</v>
      </c>
      <c r="C11" s="17">
        <v>1129684707</v>
      </c>
      <c r="D11" s="17">
        <v>830431329</v>
      </c>
      <c r="E11" s="17">
        <v>602707274</v>
      </c>
      <c r="F11" s="18">
        <f t="shared" si="1"/>
        <v>0.7257761755276938</v>
      </c>
      <c r="G11" s="17">
        <v>95157209</v>
      </c>
      <c r="H11" s="17">
        <v>93815009</v>
      </c>
      <c r="I11" s="17">
        <v>69350014</v>
      </c>
      <c r="J11" s="18">
        <f t="shared" si="2"/>
        <v>0.73922088522104179</v>
      </c>
    </row>
    <row r="12" spans="1:10" ht="45" x14ac:dyDescent="0.25">
      <c r="A12" s="7">
        <v>4311030</v>
      </c>
      <c r="B12" s="24" t="s">
        <v>61</v>
      </c>
      <c r="C12" s="17">
        <v>59004400</v>
      </c>
      <c r="D12" s="17">
        <v>42463356</v>
      </c>
      <c r="E12" s="17">
        <v>32599914</v>
      </c>
      <c r="F12" s="18">
        <f t="shared" si="1"/>
        <v>0.76771873612627317</v>
      </c>
      <c r="G12" s="17">
        <v>711200</v>
      </c>
      <c r="H12" s="17">
        <v>711200</v>
      </c>
      <c r="I12" s="17">
        <v>559703</v>
      </c>
      <c r="J12" s="18">
        <f t="shared" si="2"/>
        <v>0.78698397075365578</v>
      </c>
    </row>
    <row r="13" spans="1:10" ht="38.25" customHeight="1" x14ac:dyDescent="0.25">
      <c r="A13" s="7">
        <v>4311090</v>
      </c>
      <c r="B13" s="24" t="s">
        <v>62</v>
      </c>
      <c r="C13" s="17">
        <v>57548700</v>
      </c>
      <c r="D13" s="17">
        <v>41527606</v>
      </c>
      <c r="E13" s="17">
        <v>26633930</v>
      </c>
      <c r="F13" s="18">
        <f t="shared" si="1"/>
        <v>0.64135481347034551</v>
      </c>
      <c r="G13" s="17">
        <v>16390000</v>
      </c>
      <c r="H13" s="17">
        <v>16390000</v>
      </c>
      <c r="I13" s="17">
        <v>6171723</v>
      </c>
      <c r="J13" s="18">
        <f t="shared" si="2"/>
        <v>0.37655417937766933</v>
      </c>
    </row>
    <row r="14" spans="1:10" ht="22.5" x14ac:dyDescent="0.25">
      <c r="A14" s="7">
        <v>4311100</v>
      </c>
      <c r="B14" s="24" t="s">
        <v>63</v>
      </c>
      <c r="C14" s="17">
        <v>73606400</v>
      </c>
      <c r="D14" s="17">
        <v>55319018</v>
      </c>
      <c r="E14" s="17">
        <v>45963973</v>
      </c>
      <c r="F14" s="18">
        <f t="shared" si="1"/>
        <v>0.83088917088152214</v>
      </c>
      <c r="G14" s="17">
        <v>2500000</v>
      </c>
      <c r="H14" s="17">
        <v>2500000</v>
      </c>
      <c r="I14" s="17">
        <v>1193160</v>
      </c>
      <c r="J14" s="18">
        <f t="shared" si="2"/>
        <v>0.47726400000000002</v>
      </c>
    </row>
    <row r="15" spans="1:10" ht="22.5" x14ac:dyDescent="0.25">
      <c r="A15" s="7">
        <v>4311150</v>
      </c>
      <c r="B15" s="24" t="s">
        <v>64</v>
      </c>
      <c r="C15" s="17">
        <v>10220100</v>
      </c>
      <c r="D15" s="17">
        <v>7886662</v>
      </c>
      <c r="E15" s="17">
        <v>5114808</v>
      </c>
      <c r="F15" s="18">
        <f t="shared" si="1"/>
        <v>0.64853901435106509</v>
      </c>
      <c r="G15" s="17">
        <v>500000</v>
      </c>
      <c r="H15" s="17">
        <v>500000</v>
      </c>
      <c r="I15" s="17"/>
      <c r="J15" s="18">
        <f t="shared" si="2"/>
        <v>0</v>
      </c>
    </row>
    <row r="16" spans="1:10" ht="22.5" x14ac:dyDescent="0.25">
      <c r="A16" s="7">
        <v>4311161</v>
      </c>
      <c r="B16" s="24" t="s">
        <v>17</v>
      </c>
      <c r="C16" s="17">
        <v>29604500</v>
      </c>
      <c r="D16" s="17">
        <v>22566111</v>
      </c>
      <c r="E16" s="17">
        <v>15488362</v>
      </c>
      <c r="F16" s="18">
        <f t="shared" si="1"/>
        <v>0.68635495057167806</v>
      </c>
      <c r="G16" s="17">
        <v>800000</v>
      </c>
      <c r="H16" s="17">
        <v>800000</v>
      </c>
      <c r="I16" s="17"/>
      <c r="J16" s="18">
        <f t="shared" si="2"/>
        <v>0</v>
      </c>
    </row>
    <row r="17" spans="1:10" ht="15.75" customHeight="1" x14ac:dyDescent="0.25">
      <c r="A17" s="7">
        <v>4311162</v>
      </c>
      <c r="B17" s="24" t="s">
        <v>18</v>
      </c>
      <c r="C17" s="17">
        <v>85100</v>
      </c>
      <c r="D17" s="17">
        <v>67000</v>
      </c>
      <c r="E17" s="17">
        <v>39820</v>
      </c>
      <c r="F17" s="18">
        <f t="shared" si="1"/>
        <v>0.59432835820895524</v>
      </c>
      <c r="G17" s="17">
        <v>11587600</v>
      </c>
      <c r="H17" s="17">
        <v>11587600</v>
      </c>
      <c r="I17" s="17">
        <v>230190</v>
      </c>
      <c r="J17" s="18">
        <f t="shared" si="2"/>
        <v>1.986520073181677E-2</v>
      </c>
    </row>
    <row r="18" spans="1:10" ht="26.25" customHeight="1" x14ac:dyDescent="0.25">
      <c r="A18" s="7">
        <v>4311170</v>
      </c>
      <c r="B18" s="24" t="s">
        <v>59</v>
      </c>
      <c r="C18" s="17">
        <v>6159000</v>
      </c>
      <c r="D18" s="17">
        <v>4765389</v>
      </c>
      <c r="E18" s="17">
        <v>1768054</v>
      </c>
      <c r="F18" s="18">
        <f t="shared" si="1"/>
        <v>0.3710198684724374</v>
      </c>
      <c r="G18" s="17">
        <v>9057246</v>
      </c>
      <c r="H18" s="17">
        <v>9057246</v>
      </c>
      <c r="I18" s="17">
        <v>557216</v>
      </c>
      <c r="J18" s="18">
        <f t="shared" si="2"/>
        <v>6.1521570684952134E-2</v>
      </c>
    </row>
    <row r="19" spans="1:10" ht="45" x14ac:dyDescent="0.25">
      <c r="A19" s="7">
        <v>4313104</v>
      </c>
      <c r="B19" s="24" t="s">
        <v>19</v>
      </c>
      <c r="C19" s="17">
        <v>30049700</v>
      </c>
      <c r="D19" s="17">
        <v>24161080</v>
      </c>
      <c r="E19" s="17">
        <v>19359712</v>
      </c>
      <c r="F19" s="18">
        <f t="shared" si="1"/>
        <v>0.80127676411816029</v>
      </c>
      <c r="G19" s="17">
        <v>2065000</v>
      </c>
      <c r="H19" s="17">
        <v>2065000</v>
      </c>
      <c r="I19" s="17">
        <v>1542319</v>
      </c>
      <c r="J19" s="18">
        <f t="shared" si="2"/>
        <v>0.74688571428571426</v>
      </c>
    </row>
    <row r="20" spans="1:10" ht="30" customHeight="1" x14ac:dyDescent="0.25">
      <c r="A20" s="7">
        <v>4313105</v>
      </c>
      <c r="B20" s="24" t="s">
        <v>20</v>
      </c>
      <c r="C20" s="17">
        <v>13122100</v>
      </c>
      <c r="D20" s="17">
        <v>10442811</v>
      </c>
      <c r="E20" s="17">
        <v>6972285</v>
      </c>
      <c r="F20" s="18">
        <f t="shared" si="1"/>
        <v>0.66766362045621619</v>
      </c>
      <c r="G20" s="17">
        <v>5560000</v>
      </c>
      <c r="H20" s="17">
        <v>5560000</v>
      </c>
      <c r="I20" s="17">
        <v>1720313</v>
      </c>
      <c r="J20" s="18">
        <f t="shared" si="2"/>
        <v>0.30940881294964029</v>
      </c>
    </row>
    <row r="21" spans="1:10" ht="69" customHeight="1" x14ac:dyDescent="0.25">
      <c r="A21" s="7">
        <v>4313111</v>
      </c>
      <c r="B21" s="24" t="s">
        <v>43</v>
      </c>
      <c r="C21" s="17">
        <v>442400</v>
      </c>
      <c r="D21" s="17">
        <v>60000</v>
      </c>
      <c r="E21" s="17">
        <v>49900</v>
      </c>
      <c r="F21" s="18">
        <v>0</v>
      </c>
      <c r="G21" s="17">
        <v>2149000</v>
      </c>
      <c r="H21" s="17">
        <v>1560000</v>
      </c>
      <c r="I21" s="17"/>
      <c r="J21" s="18">
        <v>0</v>
      </c>
    </row>
    <row r="22" spans="1:10" ht="33.75" x14ac:dyDescent="0.25">
      <c r="A22" s="7">
        <v>4313121</v>
      </c>
      <c r="B22" s="24" t="s">
        <v>21</v>
      </c>
      <c r="C22" s="17">
        <v>5228000</v>
      </c>
      <c r="D22" s="17">
        <v>3819166</v>
      </c>
      <c r="E22" s="17">
        <v>3129138</v>
      </c>
      <c r="F22" s="18">
        <f t="shared" si="1"/>
        <v>0.8193249520968714</v>
      </c>
      <c r="G22" s="17">
        <v>685000</v>
      </c>
      <c r="H22" s="17">
        <v>685000</v>
      </c>
      <c r="I22" s="17">
        <v>630656</v>
      </c>
      <c r="J22" s="18">
        <f t="shared" si="2"/>
        <v>0.92066569343065696</v>
      </c>
    </row>
    <row r="23" spans="1:10" x14ac:dyDescent="0.25">
      <c r="A23" s="7">
        <v>4313123</v>
      </c>
      <c r="B23" s="24" t="s">
        <v>22</v>
      </c>
      <c r="C23" s="17">
        <v>315000</v>
      </c>
      <c r="D23" s="17">
        <v>228890</v>
      </c>
      <c r="E23" s="17">
        <v>86993</v>
      </c>
      <c r="F23" s="18">
        <f t="shared" si="1"/>
        <v>0.38006465988029187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24" t="s">
        <v>23</v>
      </c>
      <c r="C24" s="17">
        <v>13641000</v>
      </c>
      <c r="D24" s="17">
        <v>9605611</v>
      </c>
      <c r="E24" s="17">
        <v>7507298</v>
      </c>
      <c r="F24" s="18">
        <f t="shared" si="1"/>
        <v>0.78155340664950934</v>
      </c>
      <c r="G24" s="17">
        <v>1021000</v>
      </c>
      <c r="H24" s="17">
        <v>1021000</v>
      </c>
      <c r="I24" s="17">
        <v>606626</v>
      </c>
      <c r="J24" s="18">
        <f t="shared" si="2"/>
        <v>0.59414887365328106</v>
      </c>
    </row>
    <row r="25" spans="1:10" x14ac:dyDescent="0.25">
      <c r="A25" s="7">
        <v>4313133</v>
      </c>
      <c r="B25" s="24" t="s">
        <v>24</v>
      </c>
      <c r="C25" s="17">
        <v>15000</v>
      </c>
      <c r="D25" s="17">
        <v>7500</v>
      </c>
      <c r="E25" s="17">
        <v>6930</v>
      </c>
      <c r="F25" s="18">
        <v>0</v>
      </c>
      <c r="G25" s="17">
        <v>0</v>
      </c>
      <c r="H25" s="17">
        <v>0</v>
      </c>
      <c r="I25" s="17"/>
      <c r="J25" s="18">
        <v>0</v>
      </c>
    </row>
    <row r="26" spans="1:10" ht="33.75" x14ac:dyDescent="0.25">
      <c r="A26" s="7">
        <v>4313192</v>
      </c>
      <c r="B26" s="24" t="s">
        <v>25</v>
      </c>
      <c r="C26" s="17">
        <v>358300</v>
      </c>
      <c r="D26" s="17">
        <v>264000</v>
      </c>
      <c r="E26" s="17">
        <v>144560</v>
      </c>
      <c r="F26" s="18">
        <f t="shared" si="1"/>
        <v>0.5475757575757576</v>
      </c>
      <c r="G26" s="17">
        <v>0</v>
      </c>
      <c r="H26" s="17">
        <v>0</v>
      </c>
      <c r="I26" s="17"/>
      <c r="J26" s="18">
        <v>0</v>
      </c>
    </row>
    <row r="27" spans="1:10" x14ac:dyDescent="0.25">
      <c r="A27" s="7">
        <v>4313210</v>
      </c>
      <c r="B27" s="24" t="s">
        <v>26</v>
      </c>
      <c r="C27" s="17">
        <v>60000</v>
      </c>
      <c r="D27" s="17">
        <v>60000</v>
      </c>
      <c r="E27" s="17"/>
      <c r="F27" s="18">
        <v>0</v>
      </c>
      <c r="G27" s="17">
        <v>0</v>
      </c>
      <c r="H27" s="17">
        <v>0</v>
      </c>
      <c r="I27" s="17"/>
      <c r="J27" s="18">
        <v>0</v>
      </c>
    </row>
    <row r="28" spans="1:10" ht="213.75" x14ac:dyDescent="0.25">
      <c r="A28" s="26">
        <v>4313221</v>
      </c>
      <c r="B28" s="27" t="s">
        <v>72</v>
      </c>
      <c r="C28" s="17">
        <v>0</v>
      </c>
      <c r="D28" s="17"/>
      <c r="E28" s="17"/>
      <c r="F28" s="18">
        <v>0</v>
      </c>
      <c r="G28" s="17">
        <v>4567958</v>
      </c>
      <c r="H28" s="17">
        <v>4567958</v>
      </c>
      <c r="I28" s="17"/>
      <c r="J28" s="18">
        <v>0</v>
      </c>
    </row>
    <row r="29" spans="1:10" ht="258.75" x14ac:dyDescent="0.25">
      <c r="A29" s="26">
        <v>4313222</v>
      </c>
      <c r="B29" s="27" t="s">
        <v>73</v>
      </c>
      <c r="C29" s="17">
        <v>0</v>
      </c>
      <c r="D29" s="17"/>
      <c r="E29" s="17"/>
      <c r="F29" s="18">
        <v>0</v>
      </c>
      <c r="G29" s="17">
        <v>4655667</v>
      </c>
      <c r="H29" s="17">
        <v>4655667</v>
      </c>
      <c r="I29" s="17"/>
      <c r="J29" s="18">
        <v>0</v>
      </c>
    </row>
    <row r="30" spans="1:10" ht="187.5" customHeight="1" x14ac:dyDescent="0.25">
      <c r="A30" s="26">
        <v>4313223</v>
      </c>
      <c r="B30" s="27" t="s">
        <v>74</v>
      </c>
      <c r="C30" s="17">
        <v>0</v>
      </c>
      <c r="D30" s="17"/>
      <c r="E30" s="17"/>
      <c r="F30" s="18">
        <v>0</v>
      </c>
      <c r="G30" s="17">
        <v>1922179</v>
      </c>
      <c r="H30" s="17">
        <v>1922179</v>
      </c>
      <c r="I30" s="17"/>
      <c r="J30" s="18">
        <v>0</v>
      </c>
    </row>
    <row r="31" spans="1:10" ht="22.5" x14ac:dyDescent="0.25">
      <c r="A31" s="7">
        <v>4313242</v>
      </c>
      <c r="B31" s="24" t="s">
        <v>27</v>
      </c>
      <c r="C31" s="17">
        <v>11922200</v>
      </c>
      <c r="D31" s="17">
        <v>9021600</v>
      </c>
      <c r="E31" s="17">
        <v>6740940</v>
      </c>
      <c r="F31" s="18">
        <f t="shared" si="1"/>
        <v>0.74720005320563976</v>
      </c>
      <c r="G31" s="17">
        <v>0</v>
      </c>
      <c r="H31" s="17">
        <v>0</v>
      </c>
      <c r="I31" s="17"/>
      <c r="J31" s="18">
        <v>0</v>
      </c>
    </row>
    <row r="32" spans="1:10" x14ac:dyDescent="0.25">
      <c r="A32" s="7">
        <v>4314010</v>
      </c>
      <c r="B32" s="24" t="s">
        <v>28</v>
      </c>
      <c r="C32" s="17">
        <v>1862900</v>
      </c>
      <c r="D32" s="17">
        <v>1380000</v>
      </c>
      <c r="E32" s="17">
        <v>1098821</v>
      </c>
      <c r="F32" s="18">
        <f t="shared" si="1"/>
        <v>0.79624710144927535</v>
      </c>
      <c r="G32" s="17">
        <v>200000</v>
      </c>
      <c r="H32" s="17">
        <v>200000</v>
      </c>
      <c r="I32" s="17">
        <v>197700</v>
      </c>
      <c r="J32" s="18">
        <f t="shared" si="2"/>
        <v>0.98850000000000005</v>
      </c>
    </row>
    <row r="33" spans="1:10" x14ac:dyDescent="0.25">
      <c r="A33" s="7">
        <v>4314030</v>
      </c>
      <c r="B33" s="24" t="s">
        <v>29</v>
      </c>
      <c r="C33" s="17">
        <v>23339300</v>
      </c>
      <c r="D33" s="17">
        <v>16883602</v>
      </c>
      <c r="E33" s="17">
        <v>13118808</v>
      </c>
      <c r="F33" s="18">
        <f t="shared" si="1"/>
        <v>0.77701476260812119</v>
      </c>
      <c r="G33" s="17">
        <v>900000</v>
      </c>
      <c r="H33" s="17">
        <v>900000</v>
      </c>
      <c r="I33" s="17">
        <v>198981</v>
      </c>
      <c r="J33" s="18">
        <f t="shared" si="2"/>
        <v>0.22109000000000001</v>
      </c>
    </row>
    <row r="34" spans="1:10" ht="33.75" x14ac:dyDescent="0.25">
      <c r="A34" s="7">
        <v>4314060</v>
      </c>
      <c r="B34" s="24" t="s">
        <v>30</v>
      </c>
      <c r="C34" s="17">
        <v>5974900</v>
      </c>
      <c r="D34" s="17">
        <v>4429414</v>
      </c>
      <c r="E34" s="17">
        <v>2374883</v>
      </c>
      <c r="F34" s="18">
        <f t="shared" si="1"/>
        <v>0.53616189410156734</v>
      </c>
      <c r="G34" s="17">
        <v>2600000</v>
      </c>
      <c r="H34" s="17">
        <v>2600000</v>
      </c>
      <c r="I34" s="17">
        <v>1207005</v>
      </c>
      <c r="J34" s="18">
        <f t="shared" si="2"/>
        <v>0.46423269230769232</v>
      </c>
    </row>
    <row r="35" spans="1:10" ht="22.5" x14ac:dyDescent="0.25">
      <c r="A35" s="7">
        <v>4314081</v>
      </c>
      <c r="B35" s="24" t="s">
        <v>31</v>
      </c>
      <c r="C35" s="17">
        <v>2179600</v>
      </c>
      <c r="D35" s="17">
        <v>1618101</v>
      </c>
      <c r="E35" s="17">
        <v>1294294</v>
      </c>
      <c r="F35" s="18">
        <f t="shared" si="1"/>
        <v>0.79988455603204001</v>
      </c>
      <c r="G35" s="17">
        <v>70500</v>
      </c>
      <c r="H35" s="17">
        <v>70500</v>
      </c>
      <c r="I35" s="17">
        <v>69984</v>
      </c>
      <c r="J35" s="18">
        <v>0</v>
      </c>
    </row>
    <row r="36" spans="1:10" ht="18.75" customHeight="1" x14ac:dyDescent="0.25">
      <c r="A36" s="7">
        <v>4314082</v>
      </c>
      <c r="B36" s="24" t="s">
        <v>32</v>
      </c>
      <c r="C36" s="17">
        <v>586900</v>
      </c>
      <c r="D36" s="17">
        <v>304500</v>
      </c>
      <c r="E36" s="17">
        <v>59350</v>
      </c>
      <c r="F36" s="18">
        <f t="shared" si="1"/>
        <v>0.1949096880131363</v>
      </c>
      <c r="G36" s="17">
        <v>0</v>
      </c>
      <c r="H36" s="17">
        <v>0</v>
      </c>
      <c r="I36" s="17"/>
      <c r="J36" s="18">
        <v>0</v>
      </c>
    </row>
    <row r="37" spans="1:10" ht="33.75" x14ac:dyDescent="0.25">
      <c r="A37" s="7">
        <v>4315031</v>
      </c>
      <c r="B37" s="24" t="s">
        <v>33</v>
      </c>
      <c r="C37" s="17">
        <v>34104100</v>
      </c>
      <c r="D37" s="17">
        <v>26390600</v>
      </c>
      <c r="E37" s="17">
        <v>18617289</v>
      </c>
      <c r="F37" s="18">
        <f t="shared" si="1"/>
        <v>0.70545152440641745</v>
      </c>
      <c r="G37" s="17">
        <v>6156300</v>
      </c>
      <c r="H37" s="17">
        <v>6156300</v>
      </c>
      <c r="I37" s="17">
        <v>354945</v>
      </c>
      <c r="J37" s="18">
        <f t="shared" si="2"/>
        <v>5.7655572340529211E-2</v>
      </c>
    </row>
    <row r="38" spans="1:10" ht="45" x14ac:dyDescent="0.25">
      <c r="A38" s="7">
        <v>4315061</v>
      </c>
      <c r="B38" s="24" t="s">
        <v>34</v>
      </c>
      <c r="C38" s="17">
        <v>80000</v>
      </c>
      <c r="D38" s="17">
        <v>80000</v>
      </c>
      <c r="E38" s="17">
        <v>27563</v>
      </c>
      <c r="F38" s="18">
        <f t="shared" si="1"/>
        <v>0.3445375</v>
      </c>
      <c r="G38" s="17">
        <v>0</v>
      </c>
      <c r="H38" s="17">
        <v>0</v>
      </c>
      <c r="I38" s="17"/>
      <c r="J38" s="18">
        <v>0</v>
      </c>
    </row>
    <row r="39" spans="1:10" ht="22.5" x14ac:dyDescent="0.25">
      <c r="A39" s="7">
        <v>4316011</v>
      </c>
      <c r="B39" s="24" t="s">
        <v>35</v>
      </c>
      <c r="C39" s="17">
        <v>6816500</v>
      </c>
      <c r="D39" s="17">
        <v>4907398</v>
      </c>
      <c r="E39" s="17">
        <v>3253510</v>
      </c>
      <c r="F39" s="18">
        <f t="shared" si="1"/>
        <v>0.66298066714784498</v>
      </c>
      <c r="G39" s="17">
        <v>176164305</v>
      </c>
      <c r="H39" s="17">
        <v>172527307</v>
      </c>
      <c r="I39" s="17">
        <v>109733587</v>
      </c>
      <c r="J39" s="18">
        <f t="shared" si="2"/>
        <v>0.63603605080325054</v>
      </c>
    </row>
    <row r="40" spans="1:10" ht="22.5" x14ac:dyDescent="0.25">
      <c r="A40" s="7">
        <v>4316015</v>
      </c>
      <c r="B40" s="24" t="s">
        <v>49</v>
      </c>
      <c r="C40" s="17">
        <v>0</v>
      </c>
      <c r="D40" s="17"/>
      <c r="E40" s="17"/>
      <c r="F40" s="18">
        <v>0</v>
      </c>
      <c r="G40" s="17">
        <v>2618895</v>
      </c>
      <c r="H40" s="17">
        <v>2618895</v>
      </c>
      <c r="I40" s="17"/>
      <c r="J40" s="18">
        <f t="shared" si="2"/>
        <v>0</v>
      </c>
    </row>
    <row r="41" spans="1:10" x14ac:dyDescent="0.25">
      <c r="A41" s="7">
        <v>4316030</v>
      </c>
      <c r="B41" s="24" t="s">
        <v>36</v>
      </c>
      <c r="C41" s="17">
        <v>51884640</v>
      </c>
      <c r="D41" s="17">
        <v>37080686</v>
      </c>
      <c r="E41" s="17">
        <v>28529446</v>
      </c>
      <c r="F41" s="18">
        <f t="shared" si="1"/>
        <v>0.76938830096077515</v>
      </c>
      <c r="G41" s="17">
        <v>140000</v>
      </c>
      <c r="H41" s="17">
        <v>140000</v>
      </c>
      <c r="I41" s="17"/>
      <c r="J41" s="18">
        <v>0</v>
      </c>
    </row>
    <row r="42" spans="1:10" ht="86.25" customHeight="1" x14ac:dyDescent="0.25">
      <c r="A42" s="7">
        <v>4316083</v>
      </c>
      <c r="B42" s="24" t="s">
        <v>50</v>
      </c>
      <c r="C42" s="17">
        <v>0</v>
      </c>
      <c r="D42" s="17"/>
      <c r="E42" s="17"/>
      <c r="F42" s="18">
        <v>0</v>
      </c>
      <c r="G42" s="17">
        <v>8410000</v>
      </c>
      <c r="H42" s="17">
        <v>1419700</v>
      </c>
      <c r="I42" s="17">
        <v>43281</v>
      </c>
      <c r="J42" s="18">
        <v>0</v>
      </c>
    </row>
    <row r="43" spans="1:10" ht="22.5" x14ac:dyDescent="0.25">
      <c r="A43" s="7">
        <v>4317310</v>
      </c>
      <c r="B43" s="24" t="s">
        <v>37</v>
      </c>
      <c r="C43" s="17">
        <v>0</v>
      </c>
      <c r="D43" s="17"/>
      <c r="E43" s="17"/>
      <c r="F43" s="18">
        <v>0</v>
      </c>
      <c r="G43" s="17">
        <v>292100</v>
      </c>
      <c r="H43" s="17">
        <v>0</v>
      </c>
      <c r="I43" s="17"/>
      <c r="J43" s="18">
        <v>0</v>
      </c>
    </row>
    <row r="44" spans="1:10" x14ac:dyDescent="0.25">
      <c r="A44" s="7">
        <v>4317321</v>
      </c>
      <c r="B44" s="24" t="s">
        <v>38</v>
      </c>
      <c r="C44" s="17">
        <v>0</v>
      </c>
      <c r="D44" s="17"/>
      <c r="E44" s="17"/>
      <c r="F44" s="18">
        <v>0</v>
      </c>
      <c r="G44" s="17">
        <v>13813000</v>
      </c>
      <c r="H44" s="17">
        <v>13813000</v>
      </c>
      <c r="I44" s="17">
        <v>11740139</v>
      </c>
      <c r="J44" s="18">
        <v>0</v>
      </c>
    </row>
    <row r="45" spans="1:10" x14ac:dyDescent="0.25">
      <c r="A45" s="7">
        <v>4317324</v>
      </c>
      <c r="B45" s="24" t="s">
        <v>39</v>
      </c>
      <c r="C45" s="17">
        <v>0</v>
      </c>
      <c r="D45" s="17"/>
      <c r="E45" s="17"/>
      <c r="F45" s="18">
        <v>0</v>
      </c>
      <c r="G45" s="17">
        <v>500000</v>
      </c>
      <c r="H45" s="17">
        <v>0</v>
      </c>
      <c r="I45" s="17"/>
      <c r="J45" s="18">
        <v>0</v>
      </c>
    </row>
    <row r="46" spans="1:10" ht="36.75" customHeight="1" x14ac:dyDescent="0.25">
      <c r="A46" s="28">
        <v>4317363</v>
      </c>
      <c r="B46" s="29" t="s">
        <v>75</v>
      </c>
      <c r="C46" s="17">
        <v>0</v>
      </c>
      <c r="D46" s="17"/>
      <c r="E46" s="17"/>
      <c r="F46" s="18">
        <v>0</v>
      </c>
      <c r="G46" s="17">
        <v>3264000</v>
      </c>
      <c r="H46" s="17">
        <v>3264000</v>
      </c>
      <c r="I46" s="17"/>
      <c r="J46" s="18">
        <v>0</v>
      </c>
    </row>
    <row r="47" spans="1:10" ht="108" customHeight="1" x14ac:dyDescent="0.25">
      <c r="A47" s="7">
        <v>4317691</v>
      </c>
      <c r="B47" s="24" t="s">
        <v>40</v>
      </c>
      <c r="C47" s="17">
        <v>0</v>
      </c>
      <c r="D47" s="17"/>
      <c r="E47" s="17"/>
      <c r="F47" s="18">
        <v>0</v>
      </c>
      <c r="G47" s="17">
        <v>16450000</v>
      </c>
      <c r="H47" s="17">
        <v>14800000</v>
      </c>
      <c r="I47" s="17">
        <v>11985542</v>
      </c>
      <c r="J47" s="18">
        <f>I47/H47</f>
        <v>0.80983391891891887</v>
      </c>
    </row>
    <row r="48" spans="1:10" x14ac:dyDescent="0.25">
      <c r="A48" s="7">
        <v>4318420</v>
      </c>
      <c r="B48" s="24" t="s">
        <v>51</v>
      </c>
      <c r="C48" s="17">
        <v>276600</v>
      </c>
      <c r="D48" s="17">
        <v>276600</v>
      </c>
      <c r="E48" s="17">
        <v>127900</v>
      </c>
      <c r="F48" s="18">
        <f t="shared" si="1"/>
        <v>0.46240057845263921</v>
      </c>
      <c r="G48" s="17">
        <v>0</v>
      </c>
      <c r="H48" s="17">
        <v>0</v>
      </c>
      <c r="I48" s="17"/>
      <c r="J48" s="18">
        <v>0</v>
      </c>
    </row>
    <row r="49" spans="1:10" s="14" customFormat="1" ht="22.5" customHeight="1" x14ac:dyDescent="0.25">
      <c r="A49" s="5" t="s">
        <v>41</v>
      </c>
      <c r="B49" s="5" t="s">
        <v>42</v>
      </c>
      <c r="C49" s="15">
        <f>SUM(C9:C48)</f>
        <v>2320783786</v>
      </c>
      <c r="D49" s="15">
        <f t="shared" ref="D49:E49" si="3">SUM(D9:D48)</f>
        <v>1733283474</v>
      </c>
      <c r="E49" s="15">
        <f t="shared" si="3"/>
        <v>1253905097</v>
      </c>
      <c r="F49" s="16">
        <f t="shared" si="1"/>
        <v>0.72342759612557184</v>
      </c>
      <c r="G49" s="15">
        <f>SUM(G9:G48)</f>
        <v>537037259</v>
      </c>
      <c r="H49" s="15">
        <f>SUM(H9:H48)</f>
        <v>522036661</v>
      </c>
      <c r="I49" s="15">
        <f>SUM(I9:I48)</f>
        <v>250545628</v>
      </c>
      <c r="J49" s="16">
        <f t="shared" si="2"/>
        <v>0.47993876046954487</v>
      </c>
    </row>
    <row r="51" spans="1:10" x14ac:dyDescent="0.25">
      <c r="D51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3B84-0085-4B28-9F1E-FD3CD7D34D2A}">
  <dimension ref="A1:J47"/>
  <sheetViews>
    <sheetView view="pageBreakPreview" topLeftCell="A10" zoomScale="110" zoomScaleNormal="110" zoomScaleSheetLayoutView="110" workbookViewId="0">
      <selection activeCell="M10" sqref="M10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70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2320783786</v>
      </c>
      <c r="D7" s="15">
        <f t="shared" ref="D7:I7" si="0">D8</f>
        <v>1377943349</v>
      </c>
      <c r="E7" s="15">
        <f t="shared" si="0"/>
        <v>1136590877</v>
      </c>
      <c r="F7" s="16">
        <f>E7/D7</f>
        <v>0.82484586744792221</v>
      </c>
      <c r="G7" s="15">
        <f t="shared" si="0"/>
        <v>522627455</v>
      </c>
      <c r="H7" s="15">
        <f t="shared" si="0"/>
        <v>410991362</v>
      </c>
      <c r="I7" s="15">
        <f t="shared" si="0"/>
        <v>200166805</v>
      </c>
      <c r="J7" s="16">
        <f>I7/H7</f>
        <v>0.48703409245861473</v>
      </c>
    </row>
    <row r="8" spans="1:10" ht="22.5" x14ac:dyDescent="0.25">
      <c r="A8" s="6">
        <v>4310000</v>
      </c>
      <c r="B8" s="23" t="s">
        <v>7</v>
      </c>
      <c r="C8" s="17">
        <f>C45</f>
        <v>2320783786</v>
      </c>
      <c r="D8" s="17">
        <f>D45</f>
        <v>1377943349</v>
      </c>
      <c r="E8" s="17">
        <f>E45</f>
        <v>1136590877</v>
      </c>
      <c r="F8" s="18">
        <f t="shared" ref="F8:F45" si="1">E8/D8</f>
        <v>0.82484586744792221</v>
      </c>
      <c r="G8" s="17">
        <f>G45</f>
        <v>522627455</v>
      </c>
      <c r="H8" s="17">
        <f>H45</f>
        <v>410991362</v>
      </c>
      <c r="I8" s="17">
        <f>I45</f>
        <v>200166805</v>
      </c>
      <c r="J8" s="18">
        <f t="shared" ref="J8:J45" si="2">I8/H8</f>
        <v>0.48703409245861473</v>
      </c>
    </row>
    <row r="9" spans="1:10" ht="33.75" x14ac:dyDescent="0.25">
      <c r="A9" s="7">
        <v>4310160</v>
      </c>
      <c r="B9" s="23" t="s">
        <v>8</v>
      </c>
      <c r="C9" s="17">
        <v>129491400</v>
      </c>
      <c r="D9" s="17">
        <v>79289669</v>
      </c>
      <c r="E9" s="17">
        <v>75687205</v>
      </c>
      <c r="F9" s="18">
        <f t="shared" si="1"/>
        <v>0.95456578334309861</v>
      </c>
      <c r="G9" s="17">
        <v>6279000</v>
      </c>
      <c r="H9" s="17">
        <v>5182623</v>
      </c>
      <c r="I9" s="17">
        <v>677629</v>
      </c>
      <c r="J9" s="18">
        <f t="shared" si="2"/>
        <v>0.13075020120120642</v>
      </c>
    </row>
    <row r="10" spans="1:10" ht="21.75" customHeight="1" x14ac:dyDescent="0.25">
      <c r="A10" s="7">
        <v>4311010</v>
      </c>
      <c r="B10" s="23" t="s">
        <v>9</v>
      </c>
      <c r="C10" s="17">
        <v>623120339</v>
      </c>
      <c r="D10" s="17">
        <v>374327419</v>
      </c>
      <c r="E10" s="17">
        <v>294927431</v>
      </c>
      <c r="F10" s="18">
        <f t="shared" si="1"/>
        <v>0.7878862622136692</v>
      </c>
      <c r="G10" s="17">
        <v>141939100</v>
      </c>
      <c r="H10" s="17">
        <v>91859000</v>
      </c>
      <c r="I10" s="17">
        <v>21217034</v>
      </c>
      <c r="J10" s="18">
        <f t="shared" si="2"/>
        <v>0.23097392743226031</v>
      </c>
    </row>
    <row r="11" spans="1:10" ht="45" x14ac:dyDescent="0.25">
      <c r="A11" s="7">
        <v>4311020</v>
      </c>
      <c r="B11" s="23" t="s">
        <v>60</v>
      </c>
      <c r="C11" s="17">
        <v>1132358307</v>
      </c>
      <c r="D11" s="17">
        <v>664045507</v>
      </c>
      <c r="E11" s="17">
        <v>550201773</v>
      </c>
      <c r="F11" s="18">
        <f t="shared" si="1"/>
        <v>0.82856034292842529</v>
      </c>
      <c r="G11" s="17">
        <v>95157209</v>
      </c>
      <c r="H11" s="17">
        <v>79143403</v>
      </c>
      <c r="I11" s="17">
        <v>60400141</v>
      </c>
      <c r="J11" s="18">
        <f t="shared" si="2"/>
        <v>0.76317341320286669</v>
      </c>
    </row>
    <row r="12" spans="1:10" ht="45" x14ac:dyDescent="0.25">
      <c r="A12" s="7">
        <v>4311030</v>
      </c>
      <c r="B12" s="23" t="s">
        <v>61</v>
      </c>
      <c r="C12" s="17">
        <v>59004400</v>
      </c>
      <c r="D12" s="17">
        <v>34821706</v>
      </c>
      <c r="E12" s="17">
        <v>30342748</v>
      </c>
      <c r="F12" s="18">
        <f t="shared" si="1"/>
        <v>0.87137453862829117</v>
      </c>
      <c r="G12" s="17">
        <v>711200</v>
      </c>
      <c r="H12" s="17">
        <v>711200</v>
      </c>
      <c r="I12" s="17">
        <v>451319</v>
      </c>
      <c r="J12" s="18">
        <f t="shared" si="2"/>
        <v>0.63458802024746908</v>
      </c>
    </row>
    <row r="13" spans="1:10" ht="38.25" customHeight="1" x14ac:dyDescent="0.25">
      <c r="A13" s="7">
        <v>4311090</v>
      </c>
      <c r="B13" s="23" t="s">
        <v>62</v>
      </c>
      <c r="C13" s="17">
        <v>57548700</v>
      </c>
      <c r="D13" s="17">
        <v>34056306</v>
      </c>
      <c r="E13" s="17">
        <v>24398310</v>
      </c>
      <c r="F13" s="18">
        <f t="shared" si="1"/>
        <v>0.71641093429216895</v>
      </c>
      <c r="G13" s="17">
        <v>16390000</v>
      </c>
      <c r="H13" s="17">
        <v>15097900</v>
      </c>
      <c r="I13" s="17">
        <v>6013383</v>
      </c>
      <c r="J13" s="18">
        <f t="shared" si="2"/>
        <v>0.39829267646493882</v>
      </c>
    </row>
    <row r="14" spans="1:10" ht="22.5" x14ac:dyDescent="0.25">
      <c r="A14" s="7">
        <v>4311100</v>
      </c>
      <c r="B14" s="23" t="s">
        <v>63</v>
      </c>
      <c r="C14" s="17">
        <v>73606400</v>
      </c>
      <c r="D14" s="17">
        <v>45972418</v>
      </c>
      <c r="E14" s="17">
        <v>43173120</v>
      </c>
      <c r="F14" s="18">
        <f t="shared" si="1"/>
        <v>0.93910918499000862</v>
      </c>
      <c r="G14" s="17">
        <v>2500000</v>
      </c>
      <c r="H14" s="17">
        <v>2315700</v>
      </c>
      <c r="I14" s="17">
        <v>431489</v>
      </c>
      <c r="J14" s="18">
        <f t="shared" si="2"/>
        <v>0.18633199464524766</v>
      </c>
    </row>
    <row r="15" spans="1:10" ht="22.5" x14ac:dyDescent="0.25">
      <c r="A15" s="7">
        <v>4311150</v>
      </c>
      <c r="B15" s="23" t="s">
        <v>64</v>
      </c>
      <c r="C15" s="17">
        <v>10220100</v>
      </c>
      <c r="D15" s="17">
        <v>6492612</v>
      </c>
      <c r="E15" s="17">
        <v>4775163</v>
      </c>
      <c r="F15" s="18">
        <f t="shared" si="1"/>
        <v>0.7354764153471669</v>
      </c>
      <c r="G15" s="17">
        <v>500000</v>
      </c>
      <c r="H15" s="17">
        <v>416700</v>
      </c>
      <c r="I15" s="17"/>
      <c r="J15" s="18">
        <f t="shared" si="2"/>
        <v>0</v>
      </c>
    </row>
    <row r="16" spans="1:10" ht="22.5" x14ac:dyDescent="0.25">
      <c r="A16" s="7">
        <v>4311161</v>
      </c>
      <c r="B16" s="23" t="s">
        <v>17</v>
      </c>
      <c r="C16" s="17">
        <v>29604500</v>
      </c>
      <c r="D16" s="17">
        <v>17831111</v>
      </c>
      <c r="E16" s="17">
        <v>13518857</v>
      </c>
      <c r="F16" s="18">
        <f t="shared" si="1"/>
        <v>0.75816122730658786</v>
      </c>
      <c r="G16" s="17">
        <v>800000</v>
      </c>
      <c r="H16" s="17">
        <v>700000</v>
      </c>
      <c r="I16" s="17"/>
      <c r="J16" s="18">
        <f t="shared" si="2"/>
        <v>0</v>
      </c>
    </row>
    <row r="17" spans="1:10" ht="15.75" customHeight="1" x14ac:dyDescent="0.25">
      <c r="A17" s="7">
        <v>4311162</v>
      </c>
      <c r="B17" s="23" t="s">
        <v>18</v>
      </c>
      <c r="C17" s="17">
        <v>85100</v>
      </c>
      <c r="D17" s="17">
        <v>41650</v>
      </c>
      <c r="E17" s="17">
        <v>39820</v>
      </c>
      <c r="F17" s="18">
        <f t="shared" si="1"/>
        <v>0.95606242496998795</v>
      </c>
      <c r="G17" s="17">
        <v>11587600</v>
      </c>
      <c r="H17" s="17">
        <v>9274400</v>
      </c>
      <c r="I17" s="17">
        <v>230190</v>
      </c>
      <c r="J17" s="18">
        <f t="shared" si="2"/>
        <v>2.4819934443198483E-2</v>
      </c>
    </row>
    <row r="18" spans="1:10" ht="26.25" customHeight="1" x14ac:dyDescent="0.25">
      <c r="A18" s="7">
        <v>4311170</v>
      </c>
      <c r="B18" s="23" t="s">
        <v>59</v>
      </c>
      <c r="C18" s="17">
        <v>6159000</v>
      </c>
      <c r="D18" s="17">
        <v>4069339</v>
      </c>
      <c r="E18" s="17">
        <v>1575372</v>
      </c>
      <c r="F18" s="18">
        <f t="shared" si="1"/>
        <v>0.38713216077598844</v>
      </c>
      <c r="G18" s="17">
        <v>9057246</v>
      </c>
      <c r="H18" s="17">
        <v>8252646</v>
      </c>
      <c r="I18" s="17">
        <v>510068</v>
      </c>
      <c r="J18" s="18">
        <f t="shared" si="2"/>
        <v>6.1806601179791303E-2</v>
      </c>
    </row>
    <row r="19" spans="1:10" ht="45" x14ac:dyDescent="0.25">
      <c r="A19" s="7">
        <v>4313104</v>
      </c>
      <c r="B19" s="23" t="s">
        <v>19</v>
      </c>
      <c r="C19" s="17">
        <v>27951300</v>
      </c>
      <c r="D19" s="17">
        <v>19356291</v>
      </c>
      <c r="E19" s="17">
        <v>17005656</v>
      </c>
      <c r="F19" s="18">
        <f t="shared" si="1"/>
        <v>0.87855963727761688</v>
      </c>
      <c r="G19" s="17">
        <v>2065000</v>
      </c>
      <c r="H19" s="17">
        <v>1530500</v>
      </c>
      <c r="I19" s="17">
        <v>1050559</v>
      </c>
      <c r="J19" s="18">
        <f t="shared" si="2"/>
        <v>0.6864155504737014</v>
      </c>
    </row>
    <row r="20" spans="1:10" ht="30" customHeight="1" x14ac:dyDescent="0.25">
      <c r="A20" s="7">
        <v>4313105</v>
      </c>
      <c r="B20" s="23" t="s">
        <v>20</v>
      </c>
      <c r="C20" s="17">
        <v>13122100</v>
      </c>
      <c r="D20" s="17">
        <v>8189892</v>
      </c>
      <c r="E20" s="17">
        <v>6417328</v>
      </c>
      <c r="F20" s="18">
        <f t="shared" si="1"/>
        <v>0.78356686510640194</v>
      </c>
      <c r="G20" s="17">
        <v>5560000</v>
      </c>
      <c r="H20" s="17">
        <v>3480000</v>
      </c>
      <c r="I20" s="17">
        <v>1478156</v>
      </c>
      <c r="J20" s="18">
        <f t="shared" si="2"/>
        <v>0.4247574712643678</v>
      </c>
    </row>
    <row r="21" spans="1:10" ht="69" customHeight="1" x14ac:dyDescent="0.25">
      <c r="A21" s="7">
        <v>4313111</v>
      </c>
      <c r="B21" s="23" t="s">
        <v>43</v>
      </c>
      <c r="C21" s="17">
        <v>60000</v>
      </c>
      <c r="D21" s="17">
        <v>60000</v>
      </c>
      <c r="E21" s="17">
        <v>49900</v>
      </c>
      <c r="F21" s="18">
        <v>0</v>
      </c>
      <c r="G21" s="17">
        <v>60000</v>
      </c>
      <c r="H21" s="17">
        <v>60000</v>
      </c>
      <c r="I21" s="17"/>
      <c r="J21" s="18">
        <v>0</v>
      </c>
    </row>
    <row r="22" spans="1:10" ht="33.75" x14ac:dyDescent="0.25">
      <c r="A22" s="7">
        <v>4313121</v>
      </c>
      <c r="B22" s="23" t="s">
        <v>21</v>
      </c>
      <c r="C22" s="17">
        <v>5035200</v>
      </c>
      <c r="D22" s="17">
        <v>2944646</v>
      </c>
      <c r="E22" s="17">
        <v>2748222</v>
      </c>
      <c r="F22" s="18">
        <f t="shared" si="1"/>
        <v>0.93329452844246807</v>
      </c>
      <c r="G22" s="17">
        <v>685000</v>
      </c>
      <c r="H22" s="17">
        <v>685000</v>
      </c>
      <c r="I22" s="17">
        <v>630656</v>
      </c>
      <c r="J22" s="18">
        <f t="shared" si="2"/>
        <v>0.92066569343065696</v>
      </c>
    </row>
    <row r="23" spans="1:10" x14ac:dyDescent="0.25">
      <c r="A23" s="7">
        <v>4313123</v>
      </c>
      <c r="B23" s="23" t="s">
        <v>22</v>
      </c>
      <c r="C23" s="17">
        <v>315000</v>
      </c>
      <c r="D23" s="17">
        <v>168890</v>
      </c>
      <c r="E23" s="17">
        <v>86993</v>
      </c>
      <c r="F23" s="18">
        <f t="shared" si="1"/>
        <v>0.51508674285037603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23" t="s">
        <v>23</v>
      </c>
      <c r="C24" s="17">
        <v>13641000</v>
      </c>
      <c r="D24" s="17">
        <v>7501111</v>
      </c>
      <c r="E24" s="17">
        <v>6878744</v>
      </c>
      <c r="F24" s="18">
        <f t="shared" si="1"/>
        <v>0.91703002395245181</v>
      </c>
      <c r="G24" s="17">
        <v>1021000</v>
      </c>
      <c r="H24" s="17">
        <v>1021000</v>
      </c>
      <c r="I24" s="17">
        <v>413405</v>
      </c>
      <c r="J24" s="18">
        <f t="shared" si="2"/>
        <v>0.40490205680705194</v>
      </c>
    </row>
    <row r="25" spans="1:10" x14ac:dyDescent="0.25">
      <c r="A25" s="7">
        <v>4313133</v>
      </c>
      <c r="B25" s="23" t="s">
        <v>24</v>
      </c>
      <c r="C25" s="17">
        <v>15000</v>
      </c>
      <c r="D25" s="17">
        <v>7500</v>
      </c>
      <c r="E25" s="17">
        <v>6930</v>
      </c>
      <c r="F25" s="18">
        <v>0</v>
      </c>
      <c r="G25" s="17">
        <v>0</v>
      </c>
      <c r="H25" s="17">
        <v>0</v>
      </c>
      <c r="I25" s="17"/>
      <c r="J25" s="18">
        <v>0</v>
      </c>
    </row>
    <row r="26" spans="1:10" ht="33.75" x14ac:dyDescent="0.25">
      <c r="A26" s="7">
        <v>4313192</v>
      </c>
      <c r="B26" s="23" t="s">
        <v>25</v>
      </c>
      <c r="C26" s="17">
        <v>358300</v>
      </c>
      <c r="D26" s="17">
        <v>198000</v>
      </c>
      <c r="E26" s="17">
        <v>136560</v>
      </c>
      <c r="F26" s="18">
        <f t="shared" si="1"/>
        <v>0.6896969696969697</v>
      </c>
      <c r="G26" s="17">
        <v>0</v>
      </c>
      <c r="H26" s="17">
        <v>0</v>
      </c>
      <c r="I26" s="17"/>
      <c r="J26" s="18">
        <v>0</v>
      </c>
    </row>
    <row r="27" spans="1:10" x14ac:dyDescent="0.25">
      <c r="A27" s="7">
        <v>4313210</v>
      </c>
      <c r="B27" s="23" t="s">
        <v>26</v>
      </c>
      <c r="C27" s="17">
        <v>60000</v>
      </c>
      <c r="D27" s="17">
        <v>60000</v>
      </c>
      <c r="E27" s="17"/>
      <c r="F27" s="18">
        <v>0</v>
      </c>
      <c r="G27" s="17">
        <v>0</v>
      </c>
      <c r="H27" s="17">
        <v>0</v>
      </c>
      <c r="I27" s="17"/>
      <c r="J27" s="18">
        <v>0</v>
      </c>
    </row>
    <row r="28" spans="1:10" ht="22.5" x14ac:dyDescent="0.25">
      <c r="A28" s="7">
        <v>4313242</v>
      </c>
      <c r="B28" s="23" t="s">
        <v>27</v>
      </c>
      <c r="C28" s="17">
        <v>11922200</v>
      </c>
      <c r="D28" s="17">
        <v>6867556</v>
      </c>
      <c r="E28" s="17">
        <v>5996323</v>
      </c>
      <c r="F28" s="18">
        <f t="shared" si="1"/>
        <v>0.87313783826444225</v>
      </c>
      <c r="G28" s="17">
        <v>0</v>
      </c>
      <c r="H28" s="17">
        <v>0</v>
      </c>
      <c r="I28" s="17"/>
      <c r="J28" s="18">
        <v>0</v>
      </c>
    </row>
    <row r="29" spans="1:10" x14ac:dyDescent="0.25">
      <c r="A29" s="7">
        <v>4314010</v>
      </c>
      <c r="B29" s="23" t="s">
        <v>28</v>
      </c>
      <c r="C29" s="17">
        <v>1862900</v>
      </c>
      <c r="D29" s="17">
        <v>1140638</v>
      </c>
      <c r="E29" s="17">
        <v>1098821</v>
      </c>
      <c r="F29" s="18">
        <f t="shared" si="1"/>
        <v>0.9633389383836064</v>
      </c>
      <c r="G29" s="17">
        <v>200000</v>
      </c>
      <c r="H29" s="17">
        <v>200000</v>
      </c>
      <c r="I29" s="17">
        <v>197700</v>
      </c>
      <c r="J29" s="18">
        <f t="shared" si="2"/>
        <v>0.98850000000000005</v>
      </c>
    </row>
    <row r="30" spans="1:10" x14ac:dyDescent="0.25">
      <c r="A30" s="7">
        <v>4314030</v>
      </c>
      <c r="B30" s="23" t="s">
        <v>29</v>
      </c>
      <c r="C30" s="17">
        <v>23339300</v>
      </c>
      <c r="D30" s="17">
        <v>13327202</v>
      </c>
      <c r="E30" s="17">
        <v>11597652</v>
      </c>
      <c r="F30" s="18">
        <f t="shared" si="1"/>
        <v>0.87022407253975742</v>
      </c>
      <c r="G30" s="17">
        <v>900000</v>
      </c>
      <c r="H30" s="17">
        <v>900000</v>
      </c>
      <c r="I30" s="17">
        <v>198981</v>
      </c>
      <c r="J30" s="18">
        <f t="shared" si="2"/>
        <v>0.22109000000000001</v>
      </c>
    </row>
    <row r="31" spans="1:10" ht="33.75" x14ac:dyDescent="0.25">
      <c r="A31" s="7">
        <v>4314060</v>
      </c>
      <c r="B31" s="23" t="s">
        <v>30</v>
      </c>
      <c r="C31" s="17">
        <v>5974900</v>
      </c>
      <c r="D31" s="17">
        <v>3982914</v>
      </c>
      <c r="E31" s="17">
        <v>1928906</v>
      </c>
      <c r="F31" s="18">
        <f t="shared" si="1"/>
        <v>0.48429516680500762</v>
      </c>
      <c r="G31" s="17">
        <v>2600000</v>
      </c>
      <c r="H31" s="17">
        <v>1800000</v>
      </c>
      <c r="I31" s="17">
        <v>4860</v>
      </c>
      <c r="J31" s="18">
        <f t="shared" si="2"/>
        <v>2.7000000000000001E-3</v>
      </c>
    </row>
    <row r="32" spans="1:10" ht="22.5" x14ac:dyDescent="0.25">
      <c r="A32" s="7">
        <v>4314081</v>
      </c>
      <c r="B32" s="23" t="s">
        <v>31</v>
      </c>
      <c r="C32" s="17">
        <v>2179600</v>
      </c>
      <c r="D32" s="17">
        <v>1268201</v>
      </c>
      <c r="E32" s="17">
        <v>965776</v>
      </c>
      <c r="F32" s="18">
        <f t="shared" si="1"/>
        <v>0.76153228076621926</v>
      </c>
      <c r="G32" s="17">
        <v>70500</v>
      </c>
      <c r="H32" s="17">
        <v>70500</v>
      </c>
      <c r="I32" s="17"/>
      <c r="J32" s="18">
        <v>0</v>
      </c>
    </row>
    <row r="33" spans="1:10" ht="18.75" customHeight="1" x14ac:dyDescent="0.25">
      <c r="A33" s="7">
        <v>4314082</v>
      </c>
      <c r="B33" s="23" t="s">
        <v>32</v>
      </c>
      <c r="C33" s="17">
        <v>586900</v>
      </c>
      <c r="D33" s="17">
        <v>169500</v>
      </c>
      <c r="E33" s="17">
        <v>59350</v>
      </c>
      <c r="F33" s="18">
        <f t="shared" si="1"/>
        <v>0.35014749262536871</v>
      </c>
      <c r="G33" s="17">
        <v>0</v>
      </c>
      <c r="H33" s="17">
        <v>0</v>
      </c>
      <c r="I33" s="17"/>
      <c r="J33" s="18">
        <v>0</v>
      </c>
    </row>
    <row r="34" spans="1:10" ht="33.75" x14ac:dyDescent="0.25">
      <c r="A34" s="7">
        <v>4315031</v>
      </c>
      <c r="B34" s="23" t="s">
        <v>33</v>
      </c>
      <c r="C34" s="17">
        <v>34104100</v>
      </c>
      <c r="D34" s="17">
        <v>20806247</v>
      </c>
      <c r="E34" s="17">
        <v>16521505</v>
      </c>
      <c r="F34" s="18">
        <f t="shared" si="1"/>
        <v>0.7940646383751957</v>
      </c>
      <c r="G34" s="17">
        <v>6156300</v>
      </c>
      <c r="H34" s="17">
        <v>5106300</v>
      </c>
      <c r="I34" s="17">
        <v>354945</v>
      </c>
      <c r="J34" s="18">
        <f t="shared" si="2"/>
        <v>6.9511192056870924E-2</v>
      </c>
    </row>
    <row r="35" spans="1:10" ht="45" x14ac:dyDescent="0.25">
      <c r="A35" s="7">
        <v>4315061</v>
      </c>
      <c r="B35" s="23" t="s">
        <v>34</v>
      </c>
      <c r="C35" s="17">
        <v>80000</v>
      </c>
      <c r="D35" s="17">
        <v>70000</v>
      </c>
      <c r="E35" s="17">
        <v>27563</v>
      </c>
      <c r="F35" s="18">
        <f t="shared" si="1"/>
        <v>0.39375714285714286</v>
      </c>
      <c r="G35" s="17">
        <v>0</v>
      </c>
      <c r="H35" s="17">
        <v>0</v>
      </c>
      <c r="I35" s="17"/>
      <c r="J35" s="18">
        <v>0</v>
      </c>
    </row>
    <row r="36" spans="1:10" ht="22.5" x14ac:dyDescent="0.25">
      <c r="A36" s="7">
        <v>4316011</v>
      </c>
      <c r="B36" s="23" t="s">
        <v>35</v>
      </c>
      <c r="C36" s="17">
        <v>6816500</v>
      </c>
      <c r="D36" s="17">
        <v>3952849</v>
      </c>
      <c r="E36" s="17">
        <v>3192130</v>
      </c>
      <c r="F36" s="18">
        <f t="shared" si="1"/>
        <v>0.80755171776103762</v>
      </c>
      <c r="G36" s="17">
        <v>176164305</v>
      </c>
      <c r="H36" s="17">
        <v>153482040</v>
      </c>
      <c r="I36" s="17">
        <v>84645542</v>
      </c>
      <c r="J36" s="18">
        <f t="shared" si="2"/>
        <v>0.55150128314687508</v>
      </c>
    </row>
    <row r="37" spans="1:10" ht="22.5" x14ac:dyDescent="0.25">
      <c r="A37" s="7">
        <v>4316015</v>
      </c>
      <c r="B37" s="23" t="s">
        <v>49</v>
      </c>
      <c r="C37" s="17">
        <v>0</v>
      </c>
      <c r="D37" s="17"/>
      <c r="E37" s="17"/>
      <c r="F37" s="18">
        <v>0</v>
      </c>
      <c r="G37" s="17">
        <v>2618895</v>
      </c>
      <c r="H37" s="17">
        <v>1500000</v>
      </c>
      <c r="I37" s="17"/>
      <c r="J37" s="18">
        <f t="shared" si="2"/>
        <v>0</v>
      </c>
    </row>
    <row r="38" spans="1:10" x14ac:dyDescent="0.25">
      <c r="A38" s="7">
        <v>4316030</v>
      </c>
      <c r="B38" s="23" t="s">
        <v>36</v>
      </c>
      <c r="C38" s="17">
        <v>51884640</v>
      </c>
      <c r="D38" s="17">
        <v>26647575</v>
      </c>
      <c r="E38" s="17">
        <v>23104819</v>
      </c>
      <c r="F38" s="18">
        <f t="shared" si="1"/>
        <v>0.86705146715976966</v>
      </c>
      <c r="G38" s="17">
        <v>140000</v>
      </c>
      <c r="H38" s="17">
        <v>140000</v>
      </c>
      <c r="I38" s="17"/>
      <c r="J38" s="18">
        <v>0</v>
      </c>
    </row>
    <row r="39" spans="1:10" ht="86.25" customHeight="1" x14ac:dyDescent="0.25">
      <c r="A39" s="7">
        <v>4316083</v>
      </c>
      <c r="B39" s="23" t="s">
        <v>50</v>
      </c>
      <c r="C39" s="17">
        <v>0</v>
      </c>
      <c r="D39" s="17"/>
      <c r="E39" s="17"/>
      <c r="F39" s="18">
        <v>0</v>
      </c>
      <c r="G39" s="17">
        <v>1870500</v>
      </c>
      <c r="H39" s="17">
        <v>1419700</v>
      </c>
      <c r="I39" s="17"/>
      <c r="J39" s="18">
        <v>0</v>
      </c>
    </row>
    <row r="40" spans="1:10" ht="22.5" x14ac:dyDescent="0.25">
      <c r="A40" s="7">
        <v>4317310</v>
      </c>
      <c r="B40" s="23" t="s">
        <v>37</v>
      </c>
      <c r="C40" s="17">
        <v>0</v>
      </c>
      <c r="D40" s="17"/>
      <c r="E40" s="17"/>
      <c r="F40" s="18">
        <v>0</v>
      </c>
      <c r="G40" s="17">
        <v>6831600</v>
      </c>
      <c r="H40" s="17">
        <v>0</v>
      </c>
      <c r="I40" s="17"/>
      <c r="J40" s="18">
        <v>0</v>
      </c>
    </row>
    <row r="41" spans="1:10" x14ac:dyDescent="0.25">
      <c r="A41" s="7">
        <v>4317321</v>
      </c>
      <c r="B41" s="23" t="s">
        <v>38</v>
      </c>
      <c r="C41" s="17">
        <v>0</v>
      </c>
      <c r="D41" s="17"/>
      <c r="E41" s="17"/>
      <c r="F41" s="18">
        <v>0</v>
      </c>
      <c r="G41" s="17">
        <v>13813000</v>
      </c>
      <c r="H41" s="17">
        <v>13813000</v>
      </c>
      <c r="I41" s="17">
        <v>9730253</v>
      </c>
      <c r="J41" s="18">
        <v>0</v>
      </c>
    </row>
    <row r="42" spans="1:10" x14ac:dyDescent="0.25">
      <c r="A42" s="7">
        <v>4317324</v>
      </c>
      <c r="B42" s="23" t="s">
        <v>39</v>
      </c>
      <c r="C42" s="17">
        <v>0</v>
      </c>
      <c r="D42" s="17"/>
      <c r="E42" s="17"/>
      <c r="F42" s="18">
        <v>0</v>
      </c>
      <c r="G42" s="17">
        <v>500000</v>
      </c>
      <c r="H42" s="17">
        <v>0</v>
      </c>
      <c r="I42" s="17"/>
      <c r="J42" s="18">
        <v>0</v>
      </c>
    </row>
    <row r="43" spans="1:10" ht="108" customHeight="1" x14ac:dyDescent="0.25">
      <c r="A43" s="7">
        <v>4317691</v>
      </c>
      <c r="B43" s="23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12829750</v>
      </c>
      <c r="I43" s="17">
        <v>11530495</v>
      </c>
      <c r="J43" s="18">
        <f>I43/H43</f>
        <v>0.89873107426099497</v>
      </c>
    </row>
    <row r="44" spans="1:10" x14ac:dyDescent="0.25">
      <c r="A44" s="7">
        <v>4318420</v>
      </c>
      <c r="B44" s="23" t="s">
        <v>51</v>
      </c>
      <c r="C44" s="17">
        <v>276600</v>
      </c>
      <c r="D44" s="17">
        <v>276600</v>
      </c>
      <c r="E44" s="17">
        <v>127900</v>
      </c>
      <c r="F44" s="18">
        <f t="shared" si="1"/>
        <v>0.46240057845263921</v>
      </c>
      <c r="G44" s="17">
        <v>0</v>
      </c>
      <c r="H44" s="17">
        <v>0</v>
      </c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2320783786</v>
      </c>
      <c r="D45" s="15">
        <f t="shared" ref="D45:E45" si="3">SUM(D9:D44)</f>
        <v>1377943349</v>
      </c>
      <c r="E45" s="15">
        <f t="shared" si="3"/>
        <v>1136590877</v>
      </c>
      <c r="F45" s="16">
        <f t="shared" si="1"/>
        <v>0.82484586744792221</v>
      </c>
      <c r="G45" s="15">
        <f>SUM(G9:G44)</f>
        <v>522627455</v>
      </c>
      <c r="H45" s="15">
        <f>SUM(H9:H44)</f>
        <v>410991362</v>
      </c>
      <c r="I45" s="15">
        <f>SUM(I9:I44)</f>
        <v>200166805</v>
      </c>
      <c r="J45" s="16">
        <f t="shared" si="2"/>
        <v>0.48703409245861473</v>
      </c>
    </row>
    <row r="47" spans="1:10" x14ac:dyDescent="0.25">
      <c r="D47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5900-2670-4324-ACEA-71910BA475EC}">
  <dimension ref="A1:J47"/>
  <sheetViews>
    <sheetView view="pageBreakPreview" zoomScale="110" zoomScaleNormal="110" zoomScaleSheetLayoutView="110" workbookViewId="0">
      <selection activeCell="G11" sqref="G11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4.5703125" customWidth="1"/>
    <col min="5" max="5" width="14.7109375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2316461086</v>
      </c>
      <c r="D7" s="15">
        <f t="shared" ref="D7:I7" si="0">D8</f>
        <v>1200960558</v>
      </c>
      <c r="E7" s="15">
        <f t="shared" si="0"/>
        <v>1027410846</v>
      </c>
      <c r="F7" s="16">
        <f>E7/D7</f>
        <v>0.85549091446515269</v>
      </c>
      <c r="G7" s="15">
        <f t="shared" si="0"/>
        <v>522627455</v>
      </c>
      <c r="H7" s="15">
        <f t="shared" si="0"/>
        <v>299523809</v>
      </c>
      <c r="I7" s="15">
        <f t="shared" si="0"/>
        <v>161902012</v>
      </c>
      <c r="J7" s="16">
        <f>I7/H7</f>
        <v>0.5405313605637273</v>
      </c>
    </row>
    <row r="8" spans="1:10" ht="22.5" x14ac:dyDescent="0.25">
      <c r="A8" s="6">
        <v>4310000</v>
      </c>
      <c r="B8" s="23" t="s">
        <v>7</v>
      </c>
      <c r="C8" s="17">
        <f>C45</f>
        <v>2316461086</v>
      </c>
      <c r="D8" s="17">
        <f>D45</f>
        <v>1200960558</v>
      </c>
      <c r="E8" s="17">
        <f>E45</f>
        <v>1027410846</v>
      </c>
      <c r="F8" s="18">
        <f t="shared" ref="F8:F45" si="1">E8/D8</f>
        <v>0.85549091446515269</v>
      </c>
      <c r="G8" s="17">
        <f>G45</f>
        <v>522627455</v>
      </c>
      <c r="H8" s="17">
        <f>H45</f>
        <v>299523809</v>
      </c>
      <c r="I8" s="17">
        <f>I45</f>
        <v>161902012</v>
      </c>
      <c r="J8" s="18">
        <f t="shared" ref="J8:J45" si="2">I8/H8</f>
        <v>0.5405313605637273</v>
      </c>
    </row>
    <row r="9" spans="1:10" ht="33.75" x14ac:dyDescent="0.25">
      <c r="A9" s="7">
        <v>4310160</v>
      </c>
      <c r="B9" s="23" t="s">
        <v>8</v>
      </c>
      <c r="C9" s="17">
        <v>129491400</v>
      </c>
      <c r="D9" s="17">
        <v>66537841</v>
      </c>
      <c r="E9" s="17">
        <v>63181853</v>
      </c>
      <c r="F9" s="18">
        <f t="shared" si="1"/>
        <v>0.94956271574847162</v>
      </c>
      <c r="G9" s="17">
        <v>6279000</v>
      </c>
      <c r="H9" s="17">
        <v>3182623</v>
      </c>
      <c r="I9" s="17">
        <v>677629</v>
      </c>
      <c r="J9" s="18">
        <f t="shared" si="2"/>
        <v>0.21291525889180088</v>
      </c>
    </row>
    <row r="10" spans="1:10" ht="21.75" customHeight="1" x14ac:dyDescent="0.25">
      <c r="A10" s="7">
        <v>4311010</v>
      </c>
      <c r="B10" s="23" t="s">
        <v>9</v>
      </c>
      <c r="C10" s="17">
        <v>623120339</v>
      </c>
      <c r="D10" s="17">
        <v>315528849</v>
      </c>
      <c r="E10" s="17">
        <v>256110528</v>
      </c>
      <c r="F10" s="18">
        <f t="shared" si="1"/>
        <v>0.81168656625752789</v>
      </c>
      <c r="G10" s="17">
        <v>141939100</v>
      </c>
      <c r="H10" s="17">
        <v>49057800</v>
      </c>
      <c r="I10" s="17">
        <v>14028396</v>
      </c>
      <c r="J10" s="18">
        <f t="shared" si="2"/>
        <v>0.28595648398419821</v>
      </c>
    </row>
    <row r="11" spans="1:10" ht="45" x14ac:dyDescent="0.25">
      <c r="A11" s="7">
        <v>4311020</v>
      </c>
      <c r="B11" s="23" t="s">
        <v>60</v>
      </c>
      <c r="C11" s="17">
        <v>1128035607</v>
      </c>
      <c r="D11" s="17">
        <v>590816857</v>
      </c>
      <c r="E11" s="17">
        <v>518165908</v>
      </c>
      <c r="F11" s="18">
        <f t="shared" si="1"/>
        <v>0.87703304646908542</v>
      </c>
      <c r="G11" s="17">
        <v>95157209</v>
      </c>
      <c r="H11" s="17">
        <v>65943403</v>
      </c>
      <c r="I11" s="17">
        <v>55893204</v>
      </c>
      <c r="J11" s="18">
        <f t="shared" si="2"/>
        <v>0.84759356443888711</v>
      </c>
    </row>
    <row r="12" spans="1:10" ht="45" x14ac:dyDescent="0.25">
      <c r="A12" s="7">
        <v>4311030</v>
      </c>
      <c r="B12" s="23" t="s">
        <v>61</v>
      </c>
      <c r="C12" s="17">
        <v>59004400</v>
      </c>
      <c r="D12" s="17">
        <v>32449706</v>
      </c>
      <c r="E12" s="17">
        <v>29541761</v>
      </c>
      <c r="F12" s="18">
        <f t="shared" si="1"/>
        <v>0.91038609101728074</v>
      </c>
      <c r="G12" s="17">
        <v>711200</v>
      </c>
      <c r="H12" s="17">
        <v>711200</v>
      </c>
      <c r="I12" s="17">
        <v>410378</v>
      </c>
      <c r="J12" s="18">
        <f t="shared" si="2"/>
        <v>0.57702193475815522</v>
      </c>
    </row>
    <row r="13" spans="1:10" ht="38.25" customHeight="1" x14ac:dyDescent="0.25">
      <c r="A13" s="7">
        <v>4311090</v>
      </c>
      <c r="B13" s="23" t="s">
        <v>62</v>
      </c>
      <c r="C13" s="17">
        <v>57548700</v>
      </c>
      <c r="D13" s="17">
        <v>30536406</v>
      </c>
      <c r="E13" s="17">
        <v>21690513</v>
      </c>
      <c r="F13" s="18">
        <f t="shared" si="1"/>
        <v>0.71031649893572935</v>
      </c>
      <c r="G13" s="17">
        <v>16390000</v>
      </c>
      <c r="H13" s="17">
        <v>11415800</v>
      </c>
      <c r="I13" s="17">
        <v>3956504</v>
      </c>
      <c r="J13" s="18">
        <f t="shared" si="2"/>
        <v>0.34658140471977433</v>
      </c>
    </row>
    <row r="14" spans="1:10" ht="22.5" x14ac:dyDescent="0.25">
      <c r="A14" s="7">
        <v>4311100</v>
      </c>
      <c r="B14" s="23" t="s">
        <v>63</v>
      </c>
      <c r="C14" s="17">
        <v>73606400</v>
      </c>
      <c r="D14" s="17">
        <v>44126818</v>
      </c>
      <c r="E14" s="17">
        <v>42174445</v>
      </c>
      <c r="F14" s="18">
        <f t="shared" si="1"/>
        <v>0.9557554093295374</v>
      </c>
      <c r="G14" s="17">
        <v>2500000</v>
      </c>
      <c r="H14" s="17">
        <v>1014500</v>
      </c>
      <c r="I14" s="17">
        <v>72573</v>
      </c>
      <c r="J14" s="18">
        <f t="shared" si="2"/>
        <v>7.1535731887629378E-2</v>
      </c>
    </row>
    <row r="15" spans="1:10" ht="22.5" x14ac:dyDescent="0.25">
      <c r="A15" s="7">
        <v>4311150</v>
      </c>
      <c r="B15" s="23" t="s">
        <v>64</v>
      </c>
      <c r="C15" s="17">
        <v>10220100</v>
      </c>
      <c r="D15" s="17">
        <v>5456712</v>
      </c>
      <c r="E15" s="17">
        <v>4236822</v>
      </c>
      <c r="F15" s="18">
        <f t="shared" si="1"/>
        <v>0.77644229711958412</v>
      </c>
      <c r="G15" s="17">
        <v>500000</v>
      </c>
      <c r="H15" s="17">
        <v>333400</v>
      </c>
      <c r="I15" s="17"/>
      <c r="J15" s="18">
        <f t="shared" si="2"/>
        <v>0</v>
      </c>
    </row>
    <row r="16" spans="1:10" ht="22.5" x14ac:dyDescent="0.25">
      <c r="A16" s="7">
        <v>4311161</v>
      </c>
      <c r="B16" s="23" t="s">
        <v>17</v>
      </c>
      <c r="C16" s="17">
        <v>29604500</v>
      </c>
      <c r="D16" s="17">
        <v>14670011</v>
      </c>
      <c r="E16" s="17">
        <v>11078769</v>
      </c>
      <c r="F16" s="18">
        <f t="shared" si="1"/>
        <v>0.75519841123500175</v>
      </c>
      <c r="G16" s="17">
        <v>800000</v>
      </c>
      <c r="H16" s="17">
        <v>600000</v>
      </c>
      <c r="I16" s="17"/>
      <c r="J16" s="18">
        <f t="shared" si="2"/>
        <v>0</v>
      </c>
    </row>
    <row r="17" spans="1:10" ht="15.75" customHeight="1" x14ac:dyDescent="0.25">
      <c r="A17" s="7">
        <v>4311162</v>
      </c>
      <c r="B17" s="23" t="s">
        <v>18</v>
      </c>
      <c r="C17" s="17">
        <v>85100</v>
      </c>
      <c r="D17" s="17">
        <v>41650</v>
      </c>
      <c r="E17" s="17">
        <v>28960</v>
      </c>
      <c r="F17" s="18">
        <f t="shared" si="1"/>
        <v>0.69531812725090036</v>
      </c>
      <c r="G17" s="17">
        <v>11587600</v>
      </c>
      <c r="H17" s="17">
        <v>6248800</v>
      </c>
      <c r="I17" s="17">
        <v>230190</v>
      </c>
      <c r="J17" s="18">
        <f t="shared" si="2"/>
        <v>3.6837472794776595E-2</v>
      </c>
    </row>
    <row r="18" spans="1:10" ht="26.25" customHeight="1" x14ac:dyDescent="0.25">
      <c r="A18" s="7">
        <v>4311170</v>
      </c>
      <c r="B18" s="23" t="s">
        <v>59</v>
      </c>
      <c r="C18" s="17">
        <v>6159000</v>
      </c>
      <c r="D18" s="17">
        <v>3259239</v>
      </c>
      <c r="E18" s="17">
        <v>1169753</v>
      </c>
      <c r="F18" s="18">
        <f t="shared" si="1"/>
        <v>0.35890371954925676</v>
      </c>
      <c r="G18" s="17">
        <v>9057246</v>
      </c>
      <c r="H18" s="17">
        <v>4948046</v>
      </c>
      <c r="I18" s="17">
        <v>168848</v>
      </c>
      <c r="J18" s="18">
        <f t="shared" si="2"/>
        <v>3.4124177503604455E-2</v>
      </c>
    </row>
    <row r="19" spans="1:10" ht="45" x14ac:dyDescent="0.25">
      <c r="A19" s="7">
        <v>4313104</v>
      </c>
      <c r="B19" s="23" t="s">
        <v>19</v>
      </c>
      <c r="C19" s="17">
        <v>27951300</v>
      </c>
      <c r="D19" s="17">
        <v>16304841</v>
      </c>
      <c r="E19" s="17">
        <v>14044205</v>
      </c>
      <c r="F19" s="18">
        <f t="shared" si="1"/>
        <v>0.86135185249583235</v>
      </c>
      <c r="G19" s="17">
        <v>2065000</v>
      </c>
      <c r="H19" s="17">
        <v>1530500</v>
      </c>
      <c r="I19" s="17">
        <v>1050559</v>
      </c>
      <c r="J19" s="18">
        <f t="shared" si="2"/>
        <v>0.6864155504737014</v>
      </c>
    </row>
    <row r="20" spans="1:10" ht="30" customHeight="1" x14ac:dyDescent="0.25">
      <c r="A20" s="7">
        <v>4313105</v>
      </c>
      <c r="B20" s="23" t="s">
        <v>20</v>
      </c>
      <c r="C20" s="17">
        <v>13122100</v>
      </c>
      <c r="D20" s="17">
        <v>6796992</v>
      </c>
      <c r="E20" s="17">
        <v>5653973</v>
      </c>
      <c r="F20" s="18">
        <f t="shared" si="1"/>
        <v>0.83183458212103234</v>
      </c>
      <c r="G20" s="17">
        <v>5560000</v>
      </c>
      <c r="H20" s="17">
        <v>1080000</v>
      </c>
      <c r="I20" s="17">
        <v>1075987</v>
      </c>
      <c r="J20" s="18">
        <f t="shared" si="2"/>
        <v>0.99628425925925923</v>
      </c>
    </row>
    <row r="21" spans="1:10" ht="69" customHeight="1" x14ac:dyDescent="0.25">
      <c r="A21" s="7">
        <v>4313111</v>
      </c>
      <c r="B21" s="23" t="s">
        <v>43</v>
      </c>
      <c r="C21" s="17">
        <v>60000</v>
      </c>
      <c r="D21" s="17">
        <v>60000</v>
      </c>
      <c r="E21" s="17"/>
      <c r="F21" s="18">
        <v>0</v>
      </c>
      <c r="G21" s="17">
        <v>60000</v>
      </c>
      <c r="H21" s="17">
        <v>60000</v>
      </c>
      <c r="I21" s="17"/>
      <c r="J21" s="18">
        <v>0</v>
      </c>
    </row>
    <row r="22" spans="1:10" ht="33.75" x14ac:dyDescent="0.25">
      <c r="A22" s="7">
        <v>4313121</v>
      </c>
      <c r="B22" s="23" t="s">
        <v>21</v>
      </c>
      <c r="C22" s="17">
        <v>5035200</v>
      </c>
      <c r="D22" s="17">
        <v>2350889</v>
      </c>
      <c r="E22" s="17">
        <v>2272571</v>
      </c>
      <c r="F22" s="18">
        <f t="shared" si="1"/>
        <v>0.96668579418254119</v>
      </c>
      <c r="G22" s="17">
        <v>685000</v>
      </c>
      <c r="H22" s="17">
        <v>685000</v>
      </c>
      <c r="I22" s="17">
        <v>609038</v>
      </c>
      <c r="J22" s="18">
        <f t="shared" si="2"/>
        <v>0.88910656934306564</v>
      </c>
    </row>
    <row r="23" spans="1:10" x14ac:dyDescent="0.25">
      <c r="A23" s="7">
        <v>4313123</v>
      </c>
      <c r="B23" s="23" t="s">
        <v>22</v>
      </c>
      <c r="C23" s="17">
        <v>315000</v>
      </c>
      <c r="D23" s="17">
        <v>118890</v>
      </c>
      <c r="E23" s="17">
        <v>52147</v>
      </c>
      <c r="F23" s="18">
        <f t="shared" si="1"/>
        <v>0.43861552695769196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23" t="s">
        <v>23</v>
      </c>
      <c r="C24" s="17">
        <v>13641000</v>
      </c>
      <c r="D24" s="17">
        <v>6470511</v>
      </c>
      <c r="E24" s="17">
        <v>5876645</v>
      </c>
      <c r="F24" s="18">
        <f t="shared" si="1"/>
        <v>0.90821961356684189</v>
      </c>
      <c r="G24" s="17">
        <v>1021000</v>
      </c>
      <c r="H24" s="17">
        <v>1021000</v>
      </c>
      <c r="I24" s="17">
        <v>413405</v>
      </c>
      <c r="J24" s="18">
        <f t="shared" si="2"/>
        <v>0.40490205680705194</v>
      </c>
    </row>
    <row r="25" spans="1:10" x14ac:dyDescent="0.25">
      <c r="A25" s="7">
        <v>4313133</v>
      </c>
      <c r="B25" s="23" t="s">
        <v>24</v>
      </c>
      <c r="C25" s="17">
        <v>15000</v>
      </c>
      <c r="D25" s="17">
        <v>7500</v>
      </c>
      <c r="E25" s="17">
        <v>6930</v>
      </c>
      <c r="F25" s="18">
        <v>0</v>
      </c>
      <c r="G25" s="17">
        <v>0</v>
      </c>
      <c r="H25" s="17">
        <v>0</v>
      </c>
      <c r="I25" s="17"/>
      <c r="J25" s="18">
        <v>0</v>
      </c>
    </row>
    <row r="26" spans="1:10" ht="33.75" x14ac:dyDescent="0.25">
      <c r="A26" s="7">
        <v>4313192</v>
      </c>
      <c r="B26" s="23" t="s">
        <v>25</v>
      </c>
      <c r="C26" s="17">
        <v>358300</v>
      </c>
      <c r="D26" s="17">
        <v>165000</v>
      </c>
      <c r="E26" s="17">
        <v>118343</v>
      </c>
      <c r="F26" s="18">
        <f t="shared" si="1"/>
        <v>0.717230303030303</v>
      </c>
      <c r="G26" s="17">
        <v>0</v>
      </c>
      <c r="H26" s="17">
        <v>0</v>
      </c>
      <c r="I26" s="17"/>
      <c r="J26" s="18">
        <v>0</v>
      </c>
    </row>
    <row r="27" spans="1:10" x14ac:dyDescent="0.25">
      <c r="A27" s="7">
        <v>4313210</v>
      </c>
      <c r="B27" s="23" t="s">
        <v>26</v>
      </c>
      <c r="C27" s="17">
        <v>60000</v>
      </c>
      <c r="D27" s="17">
        <v>60000</v>
      </c>
      <c r="E27" s="17"/>
      <c r="F27" s="18">
        <v>0</v>
      </c>
      <c r="G27" s="17">
        <v>0</v>
      </c>
      <c r="H27" s="17">
        <v>0</v>
      </c>
      <c r="I27" s="17"/>
      <c r="J27" s="18">
        <v>0</v>
      </c>
    </row>
    <row r="28" spans="1:10" ht="22.5" x14ac:dyDescent="0.25">
      <c r="A28" s="7">
        <v>4313242</v>
      </c>
      <c r="B28" s="23" t="s">
        <v>27</v>
      </c>
      <c r="C28" s="17">
        <v>11922200</v>
      </c>
      <c r="D28" s="17">
        <v>5686556</v>
      </c>
      <c r="E28" s="17">
        <v>5057531</v>
      </c>
      <c r="F28" s="18">
        <f t="shared" si="1"/>
        <v>0.88938383795042197</v>
      </c>
      <c r="G28" s="17">
        <v>0</v>
      </c>
      <c r="H28" s="17">
        <v>0</v>
      </c>
      <c r="I28" s="17"/>
      <c r="J28" s="18">
        <v>0</v>
      </c>
    </row>
    <row r="29" spans="1:10" x14ac:dyDescent="0.25">
      <c r="A29" s="7">
        <v>4314010</v>
      </c>
      <c r="B29" s="23" t="s">
        <v>28</v>
      </c>
      <c r="C29" s="17">
        <v>1862900</v>
      </c>
      <c r="D29" s="17">
        <v>880638</v>
      </c>
      <c r="E29" s="17">
        <v>774846</v>
      </c>
      <c r="F29" s="18">
        <f t="shared" si="1"/>
        <v>0.87986891321973393</v>
      </c>
      <c r="G29" s="17">
        <v>200000</v>
      </c>
      <c r="H29" s="17">
        <v>200000</v>
      </c>
      <c r="I29" s="17"/>
      <c r="J29" s="18">
        <f t="shared" si="2"/>
        <v>0</v>
      </c>
    </row>
    <row r="30" spans="1:10" x14ac:dyDescent="0.25">
      <c r="A30" s="7">
        <v>4314030</v>
      </c>
      <c r="B30" s="23" t="s">
        <v>29</v>
      </c>
      <c r="C30" s="17">
        <v>23339300</v>
      </c>
      <c r="D30" s="17">
        <v>11296002</v>
      </c>
      <c r="E30" s="17">
        <v>8984017</v>
      </c>
      <c r="F30" s="18">
        <f t="shared" si="1"/>
        <v>0.79532714317862196</v>
      </c>
      <c r="G30" s="17">
        <v>900000</v>
      </c>
      <c r="H30" s="17">
        <v>900000</v>
      </c>
      <c r="I30" s="17">
        <v>198981</v>
      </c>
      <c r="J30" s="18">
        <f t="shared" si="2"/>
        <v>0.22109000000000001</v>
      </c>
    </row>
    <row r="31" spans="1:10" ht="33.75" x14ac:dyDescent="0.25">
      <c r="A31" s="7">
        <v>4314060</v>
      </c>
      <c r="B31" s="23" t="s">
        <v>30</v>
      </c>
      <c r="C31" s="17">
        <v>5974900</v>
      </c>
      <c r="D31" s="17">
        <v>3017327</v>
      </c>
      <c r="E31" s="17">
        <v>1567701</v>
      </c>
      <c r="F31" s="18">
        <f t="shared" si="1"/>
        <v>0.51956615905402359</v>
      </c>
      <c r="G31" s="17">
        <v>2600000</v>
      </c>
      <c r="H31" s="17">
        <v>800000</v>
      </c>
      <c r="I31" s="17">
        <v>4860</v>
      </c>
      <c r="J31" s="18">
        <f t="shared" si="2"/>
        <v>6.0749999999999997E-3</v>
      </c>
    </row>
    <row r="32" spans="1:10" ht="22.5" x14ac:dyDescent="0.25">
      <c r="A32" s="7">
        <v>4314081</v>
      </c>
      <c r="B32" s="23" t="s">
        <v>31</v>
      </c>
      <c r="C32" s="17">
        <v>2179600</v>
      </c>
      <c r="D32" s="17">
        <v>1069447</v>
      </c>
      <c r="E32" s="17">
        <v>781052</v>
      </c>
      <c r="F32" s="18">
        <f t="shared" si="1"/>
        <v>0.7303325924519869</v>
      </c>
      <c r="G32" s="17">
        <v>70500</v>
      </c>
      <c r="H32" s="17">
        <v>70500</v>
      </c>
      <c r="I32" s="17"/>
      <c r="J32" s="18">
        <v>0</v>
      </c>
    </row>
    <row r="33" spans="1:10" ht="18.75" customHeight="1" x14ac:dyDescent="0.25">
      <c r="A33" s="7">
        <v>4314082</v>
      </c>
      <c r="B33" s="23" t="s">
        <v>32</v>
      </c>
      <c r="C33" s="17">
        <v>586900</v>
      </c>
      <c r="D33" s="17">
        <v>169500</v>
      </c>
      <c r="E33" s="17">
        <v>29500</v>
      </c>
      <c r="F33" s="18">
        <f t="shared" si="1"/>
        <v>0.17404129793510326</v>
      </c>
      <c r="G33" s="17">
        <v>0</v>
      </c>
      <c r="H33" s="17">
        <v>0</v>
      </c>
      <c r="I33" s="17"/>
      <c r="J33" s="18">
        <v>0</v>
      </c>
    </row>
    <row r="34" spans="1:10" ht="33.75" x14ac:dyDescent="0.25">
      <c r="A34" s="7">
        <v>4315031</v>
      </c>
      <c r="B34" s="23" t="s">
        <v>33</v>
      </c>
      <c r="C34" s="17">
        <v>34104100</v>
      </c>
      <c r="D34" s="17">
        <v>16858726</v>
      </c>
      <c r="E34" s="17">
        <v>12945358</v>
      </c>
      <c r="F34" s="18">
        <f t="shared" si="1"/>
        <v>0.76787285112765935</v>
      </c>
      <c r="G34" s="17">
        <v>6156300</v>
      </c>
      <c r="H34" s="17">
        <v>3225621</v>
      </c>
      <c r="I34" s="17">
        <v>354945</v>
      </c>
      <c r="J34" s="18">
        <f t="shared" si="2"/>
        <v>0.11003927615798632</v>
      </c>
    </row>
    <row r="35" spans="1:10" ht="45" x14ac:dyDescent="0.25">
      <c r="A35" s="7">
        <v>4315061</v>
      </c>
      <c r="B35" s="23" t="s">
        <v>34</v>
      </c>
      <c r="C35" s="17">
        <v>80000</v>
      </c>
      <c r="D35" s="17">
        <v>55000</v>
      </c>
      <c r="E35" s="17">
        <v>12973</v>
      </c>
      <c r="F35" s="18">
        <f t="shared" si="1"/>
        <v>0.23587272727272726</v>
      </c>
      <c r="G35" s="17">
        <v>0</v>
      </c>
      <c r="H35" s="17">
        <v>0</v>
      </c>
      <c r="I35" s="17"/>
      <c r="J35" s="18">
        <v>0</v>
      </c>
    </row>
    <row r="36" spans="1:10" ht="22.5" x14ac:dyDescent="0.25">
      <c r="A36" s="7">
        <v>4316011</v>
      </c>
      <c r="B36" s="23" t="s">
        <v>35</v>
      </c>
      <c r="C36" s="17">
        <v>6816500</v>
      </c>
      <c r="D36" s="17">
        <v>3634666</v>
      </c>
      <c r="E36" s="17">
        <v>2998300</v>
      </c>
      <c r="F36" s="18">
        <f t="shared" si="1"/>
        <v>0.82491761278752984</v>
      </c>
      <c r="G36" s="17">
        <v>176164305</v>
      </c>
      <c r="H36" s="17">
        <v>118303166</v>
      </c>
      <c r="I36" s="17">
        <v>68158798</v>
      </c>
      <c r="J36" s="18">
        <f t="shared" si="2"/>
        <v>0.57613671978989978</v>
      </c>
    </row>
    <row r="37" spans="1:10" ht="22.5" x14ac:dyDescent="0.25">
      <c r="A37" s="7">
        <v>4316015</v>
      </c>
      <c r="B37" s="23" t="s">
        <v>49</v>
      </c>
      <c r="C37" s="17">
        <v>0</v>
      </c>
      <c r="D37" s="17"/>
      <c r="E37" s="17"/>
      <c r="F37" s="18">
        <v>0</v>
      </c>
      <c r="G37" s="17">
        <v>2618895</v>
      </c>
      <c r="H37" s="17">
        <v>1500000</v>
      </c>
      <c r="I37" s="17"/>
      <c r="J37" s="18">
        <f t="shared" si="2"/>
        <v>0</v>
      </c>
    </row>
    <row r="38" spans="1:10" x14ac:dyDescent="0.25">
      <c r="A38" s="7">
        <v>4316030</v>
      </c>
      <c r="B38" s="23" t="s">
        <v>36</v>
      </c>
      <c r="C38" s="17">
        <v>51884640</v>
      </c>
      <c r="D38" s="17">
        <v>22257384</v>
      </c>
      <c r="E38" s="17">
        <v>18727542</v>
      </c>
      <c r="F38" s="18">
        <f t="shared" si="1"/>
        <v>0.84140804687558968</v>
      </c>
      <c r="G38" s="17">
        <v>140000</v>
      </c>
      <c r="H38" s="17">
        <v>140000</v>
      </c>
      <c r="I38" s="17"/>
      <c r="J38" s="18">
        <v>0</v>
      </c>
    </row>
    <row r="39" spans="1:10" ht="86.25" customHeight="1" x14ac:dyDescent="0.25">
      <c r="A39" s="7">
        <v>4316083</v>
      </c>
      <c r="B39" s="23" t="s">
        <v>50</v>
      </c>
      <c r="C39" s="17">
        <v>0</v>
      </c>
      <c r="D39" s="17"/>
      <c r="E39" s="17"/>
      <c r="F39" s="18">
        <v>0</v>
      </c>
      <c r="G39" s="17">
        <v>1870500</v>
      </c>
      <c r="H39" s="17">
        <v>1419700</v>
      </c>
      <c r="I39" s="17"/>
      <c r="J39" s="18">
        <v>0</v>
      </c>
    </row>
    <row r="40" spans="1:10" ht="22.5" x14ac:dyDescent="0.25">
      <c r="A40" s="7">
        <v>4317310</v>
      </c>
      <c r="B40" s="23" t="s">
        <v>37</v>
      </c>
      <c r="C40" s="17">
        <v>0</v>
      </c>
      <c r="D40" s="17"/>
      <c r="E40" s="17"/>
      <c r="F40" s="18">
        <v>0</v>
      </c>
      <c r="G40" s="17">
        <v>6831600</v>
      </c>
      <c r="H40" s="17">
        <v>0</v>
      </c>
      <c r="I40" s="17"/>
      <c r="J40" s="18">
        <v>0</v>
      </c>
    </row>
    <row r="41" spans="1:10" x14ac:dyDescent="0.25">
      <c r="A41" s="7">
        <v>4317321</v>
      </c>
      <c r="B41" s="23" t="s">
        <v>38</v>
      </c>
      <c r="C41" s="17">
        <v>0</v>
      </c>
      <c r="D41" s="17"/>
      <c r="E41" s="17"/>
      <c r="F41" s="18">
        <v>0</v>
      </c>
      <c r="G41" s="17">
        <v>13813000</v>
      </c>
      <c r="H41" s="17">
        <v>13813000</v>
      </c>
      <c r="I41" s="17">
        <v>3947222</v>
      </c>
      <c r="J41" s="18">
        <v>0</v>
      </c>
    </row>
    <row r="42" spans="1:10" x14ac:dyDescent="0.25">
      <c r="A42" s="7">
        <v>4317324</v>
      </c>
      <c r="B42" s="23" t="s">
        <v>39</v>
      </c>
      <c r="C42" s="17">
        <v>0</v>
      </c>
      <c r="D42" s="17"/>
      <c r="E42" s="17"/>
      <c r="F42" s="18">
        <v>0</v>
      </c>
      <c r="G42" s="17">
        <v>500000</v>
      </c>
      <c r="H42" s="17">
        <v>0</v>
      </c>
      <c r="I42" s="17"/>
      <c r="J42" s="18">
        <v>0</v>
      </c>
    </row>
    <row r="43" spans="1:10" ht="108" customHeight="1" x14ac:dyDescent="0.25">
      <c r="A43" s="7">
        <v>4317691</v>
      </c>
      <c r="B43" s="23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11319750</v>
      </c>
      <c r="I43" s="17">
        <v>10650495</v>
      </c>
      <c r="J43" s="18">
        <f>I43/H43</f>
        <v>0.94087722785397199</v>
      </c>
    </row>
    <row r="44" spans="1:10" x14ac:dyDescent="0.25">
      <c r="A44" s="7">
        <v>4318420</v>
      </c>
      <c r="B44" s="23" t="s">
        <v>51</v>
      </c>
      <c r="C44" s="17">
        <v>276600</v>
      </c>
      <c r="D44" s="17">
        <v>276600</v>
      </c>
      <c r="E44" s="17">
        <v>127900</v>
      </c>
      <c r="F44" s="18">
        <f t="shared" si="1"/>
        <v>0.46240057845263921</v>
      </c>
      <c r="G44" s="17">
        <v>0</v>
      </c>
      <c r="H44" s="17">
        <v>0</v>
      </c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2316461086</v>
      </c>
      <c r="D45" s="15">
        <f t="shared" ref="D45:E45" si="3">SUM(D9:D44)</f>
        <v>1200960558</v>
      </c>
      <c r="E45" s="15">
        <f t="shared" si="3"/>
        <v>1027410846</v>
      </c>
      <c r="F45" s="16">
        <f t="shared" si="1"/>
        <v>0.85549091446515269</v>
      </c>
      <c r="G45" s="15">
        <f>SUM(G9:G44)</f>
        <v>522627455</v>
      </c>
      <c r="H45" s="15">
        <f>SUM(H9:H44)</f>
        <v>299523809</v>
      </c>
      <c r="I45" s="15">
        <f>SUM(I9:I44)</f>
        <v>161902012</v>
      </c>
      <c r="J45" s="16">
        <f t="shared" si="2"/>
        <v>0.5405313605637273</v>
      </c>
    </row>
    <row r="47" spans="1:10" x14ac:dyDescent="0.25">
      <c r="D47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EAF55-66DC-4B6F-95A4-D4CAEE9B0B0F}">
  <dimension ref="A1:J47"/>
  <sheetViews>
    <sheetView view="pageBreakPreview" zoomScale="110" zoomScaleNormal="110" zoomScaleSheetLayoutView="110" workbookViewId="0">
      <selection activeCell="G47" sqref="G47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3.85546875" customWidth="1"/>
    <col min="5" max="5" width="14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68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2316461086</v>
      </c>
      <c r="D7" s="15">
        <f t="shared" ref="D7:I7" si="0">D8</f>
        <v>870664073</v>
      </c>
      <c r="E7" s="15">
        <f t="shared" si="0"/>
        <v>774945263</v>
      </c>
      <c r="F7" s="16">
        <f>E7/D7</f>
        <v>0.89006229501329159</v>
      </c>
      <c r="G7" s="15">
        <f t="shared" si="0"/>
        <v>518986355</v>
      </c>
      <c r="H7" s="15">
        <f t="shared" si="0"/>
        <v>169881659</v>
      </c>
      <c r="I7" s="15">
        <f t="shared" si="0"/>
        <v>110895376</v>
      </c>
      <c r="J7" s="16">
        <f>I7/H7</f>
        <v>0.65278015680315438</v>
      </c>
    </row>
    <row r="8" spans="1:10" ht="22.5" x14ac:dyDescent="0.25">
      <c r="A8" s="6">
        <v>4310000</v>
      </c>
      <c r="B8" s="22" t="s">
        <v>7</v>
      </c>
      <c r="C8" s="17">
        <f>C45</f>
        <v>2316461086</v>
      </c>
      <c r="D8" s="17">
        <f>D45</f>
        <v>870664073</v>
      </c>
      <c r="E8" s="17">
        <f>E45</f>
        <v>774945263</v>
      </c>
      <c r="F8" s="18">
        <f t="shared" ref="F8:F45" si="1">E8/D8</f>
        <v>0.89006229501329159</v>
      </c>
      <c r="G8" s="17">
        <f>G45</f>
        <v>518986355</v>
      </c>
      <c r="H8" s="17">
        <f>H45</f>
        <v>169881659</v>
      </c>
      <c r="I8" s="17">
        <f>I45</f>
        <v>110895376</v>
      </c>
      <c r="J8" s="18">
        <f t="shared" ref="J8:J45" si="2">I8/H8</f>
        <v>0.65278015680315438</v>
      </c>
    </row>
    <row r="9" spans="1:10" ht="33.75" x14ac:dyDescent="0.25">
      <c r="A9" s="7">
        <v>4310160</v>
      </c>
      <c r="B9" s="22" t="s">
        <v>8</v>
      </c>
      <c r="C9" s="17">
        <v>129491400</v>
      </c>
      <c r="D9" s="17">
        <v>53746233</v>
      </c>
      <c r="E9" s="17">
        <v>51359677</v>
      </c>
      <c r="F9" s="18">
        <f t="shared" si="1"/>
        <v>0.95559584613120696</v>
      </c>
      <c r="G9" s="17">
        <v>6279000</v>
      </c>
      <c r="H9" s="17">
        <v>682623</v>
      </c>
      <c r="I9" s="17">
        <v>677629</v>
      </c>
      <c r="J9" s="18">
        <f t="shared" si="2"/>
        <v>0.99268410235225002</v>
      </c>
    </row>
    <row r="10" spans="1:10" ht="21.75" customHeight="1" x14ac:dyDescent="0.25">
      <c r="A10" s="7">
        <v>4311010</v>
      </c>
      <c r="B10" s="22" t="s">
        <v>9</v>
      </c>
      <c r="C10" s="17">
        <v>623120339</v>
      </c>
      <c r="D10" s="17">
        <v>233622019</v>
      </c>
      <c r="E10" s="17">
        <v>207254756</v>
      </c>
      <c r="F10" s="18">
        <f t="shared" si="1"/>
        <v>0.88713708103002054</v>
      </c>
      <c r="G10" s="17">
        <v>141939100</v>
      </c>
      <c r="H10" s="17">
        <v>20035918</v>
      </c>
      <c r="I10" s="17">
        <v>8688733</v>
      </c>
      <c r="J10" s="18">
        <f t="shared" si="2"/>
        <v>0.43365784387817918</v>
      </c>
    </row>
    <row r="11" spans="1:10" ht="45" x14ac:dyDescent="0.25">
      <c r="A11" s="7">
        <v>4311020</v>
      </c>
      <c r="B11" s="22" t="s">
        <v>60</v>
      </c>
      <c r="C11" s="17">
        <v>1128035607</v>
      </c>
      <c r="D11" s="17">
        <v>420683818</v>
      </c>
      <c r="E11" s="17">
        <v>377956650</v>
      </c>
      <c r="F11" s="18">
        <f t="shared" si="1"/>
        <v>0.89843401107479726</v>
      </c>
      <c r="G11" s="17">
        <v>91516109</v>
      </c>
      <c r="H11" s="17">
        <v>46942706</v>
      </c>
      <c r="I11" s="17">
        <v>40851122</v>
      </c>
      <c r="J11" s="18">
        <f t="shared" si="2"/>
        <v>0.87023364183564533</v>
      </c>
    </row>
    <row r="12" spans="1:10" ht="45" x14ac:dyDescent="0.25">
      <c r="A12" s="7">
        <v>4311030</v>
      </c>
      <c r="B12" s="22" t="s">
        <v>61</v>
      </c>
      <c r="C12" s="17">
        <v>59004400</v>
      </c>
      <c r="D12" s="17">
        <v>22555558</v>
      </c>
      <c r="E12" s="17">
        <v>20958579</v>
      </c>
      <c r="F12" s="18">
        <f t="shared" si="1"/>
        <v>0.92919798304258316</v>
      </c>
      <c r="G12" s="17">
        <v>711200</v>
      </c>
      <c r="H12" s="17">
        <v>711200</v>
      </c>
      <c r="I12" s="17">
        <v>377208</v>
      </c>
      <c r="J12" s="18">
        <f t="shared" si="2"/>
        <v>0.5303824521934758</v>
      </c>
    </row>
    <row r="13" spans="1:10" ht="38.25" customHeight="1" x14ac:dyDescent="0.25">
      <c r="A13" s="7">
        <v>4311090</v>
      </c>
      <c r="B13" s="22" t="s">
        <v>62</v>
      </c>
      <c r="C13" s="17">
        <v>57548700</v>
      </c>
      <c r="D13" s="17">
        <v>21184984</v>
      </c>
      <c r="E13" s="17">
        <v>15963550</v>
      </c>
      <c r="F13" s="18">
        <f t="shared" si="1"/>
        <v>0.75353136919999564</v>
      </c>
      <c r="G13" s="17">
        <v>16390000</v>
      </c>
      <c r="H13" s="17">
        <v>3023442</v>
      </c>
      <c r="I13" s="17">
        <v>1618775</v>
      </c>
      <c r="J13" s="18">
        <f t="shared" si="2"/>
        <v>0.53540798864340711</v>
      </c>
    </row>
    <row r="14" spans="1:10" ht="22.5" x14ac:dyDescent="0.25">
      <c r="A14" s="7">
        <v>4311100</v>
      </c>
      <c r="B14" s="22" t="s">
        <v>63</v>
      </c>
      <c r="C14" s="17">
        <v>73606400</v>
      </c>
      <c r="D14" s="17">
        <v>27446018</v>
      </c>
      <c r="E14" s="17">
        <v>24086083</v>
      </c>
      <c r="F14" s="18">
        <f t="shared" si="1"/>
        <v>0.87758023768693882</v>
      </c>
      <c r="G14" s="17">
        <v>2500000</v>
      </c>
      <c r="H14" s="17">
        <v>420000</v>
      </c>
      <c r="I14" s="17"/>
      <c r="J14" s="18">
        <f t="shared" si="2"/>
        <v>0</v>
      </c>
    </row>
    <row r="15" spans="1:10" ht="22.5" x14ac:dyDescent="0.25">
      <c r="A15" s="7">
        <v>4311150</v>
      </c>
      <c r="B15" s="22" t="s">
        <v>64</v>
      </c>
      <c r="C15" s="17">
        <v>10220100</v>
      </c>
      <c r="D15" s="17">
        <v>3442012</v>
      </c>
      <c r="E15" s="17">
        <v>3037858</v>
      </c>
      <c r="F15" s="18">
        <f t="shared" si="1"/>
        <v>0.88258204794172712</v>
      </c>
      <c r="G15" s="17">
        <v>500000</v>
      </c>
      <c r="H15" s="17">
        <v>250000</v>
      </c>
      <c r="I15" s="17"/>
      <c r="J15" s="18">
        <f t="shared" si="2"/>
        <v>0</v>
      </c>
    </row>
    <row r="16" spans="1:10" ht="22.5" x14ac:dyDescent="0.25">
      <c r="A16" s="7">
        <v>4311161</v>
      </c>
      <c r="B16" s="22" t="s">
        <v>17</v>
      </c>
      <c r="C16" s="17">
        <v>29604500</v>
      </c>
      <c r="D16" s="17">
        <v>10326818</v>
      </c>
      <c r="E16" s="17">
        <v>8988799</v>
      </c>
      <c r="F16" s="18">
        <f t="shared" si="1"/>
        <v>0.87043259598455203</v>
      </c>
      <c r="G16" s="17">
        <v>800000</v>
      </c>
      <c r="H16" s="17">
        <v>300000</v>
      </c>
      <c r="I16" s="17"/>
      <c r="J16" s="18">
        <f t="shared" si="2"/>
        <v>0</v>
      </c>
    </row>
    <row r="17" spans="1:10" ht="15.75" customHeight="1" x14ac:dyDescent="0.25">
      <c r="A17" s="7">
        <v>4311162</v>
      </c>
      <c r="B17" s="22" t="s">
        <v>18</v>
      </c>
      <c r="C17" s="17">
        <v>85100</v>
      </c>
      <c r="D17" s="17">
        <v>30780</v>
      </c>
      <c r="E17" s="17">
        <v>28960</v>
      </c>
      <c r="F17" s="18">
        <f t="shared" si="1"/>
        <v>0.94087069525666012</v>
      </c>
      <c r="G17" s="17">
        <v>11587600</v>
      </c>
      <c r="H17" s="17">
        <v>2223000</v>
      </c>
      <c r="I17" s="17">
        <v>230190</v>
      </c>
      <c r="J17" s="18">
        <f t="shared" si="2"/>
        <v>0.10354925775978407</v>
      </c>
    </row>
    <row r="18" spans="1:10" ht="26.25" customHeight="1" x14ac:dyDescent="0.25">
      <c r="A18" s="7">
        <v>4311170</v>
      </c>
      <c r="B18" s="22" t="s">
        <v>59</v>
      </c>
      <c r="C18" s="17">
        <v>6159000</v>
      </c>
      <c r="D18" s="17">
        <v>2065839</v>
      </c>
      <c r="E18" s="17">
        <v>825196</v>
      </c>
      <c r="F18" s="18">
        <f t="shared" si="1"/>
        <v>0.39944835972212744</v>
      </c>
      <c r="G18" s="17">
        <v>9057246</v>
      </c>
      <c r="H18" s="17">
        <v>2643246</v>
      </c>
      <c r="I18" s="17">
        <v>143246</v>
      </c>
      <c r="J18" s="18">
        <f t="shared" si="2"/>
        <v>5.4193215463108617E-2</v>
      </c>
    </row>
    <row r="19" spans="1:10" ht="45" x14ac:dyDescent="0.25">
      <c r="A19" s="7">
        <v>4313104</v>
      </c>
      <c r="B19" s="22" t="s">
        <v>19</v>
      </c>
      <c r="C19" s="17">
        <v>27951300</v>
      </c>
      <c r="D19" s="17">
        <f>12637193+8000</f>
        <v>12645193</v>
      </c>
      <c r="E19" s="17">
        <v>11632249</v>
      </c>
      <c r="F19" s="18">
        <f t="shared" si="1"/>
        <v>0.91989493556958757</v>
      </c>
      <c r="G19" s="17">
        <v>2065000</v>
      </c>
      <c r="H19" s="17">
        <v>1218000</v>
      </c>
      <c r="I19" s="17"/>
      <c r="J19" s="18">
        <f t="shared" si="2"/>
        <v>0</v>
      </c>
    </row>
    <row r="20" spans="1:10" ht="30" customHeight="1" x14ac:dyDescent="0.25">
      <c r="A20" s="7">
        <v>4313105</v>
      </c>
      <c r="B20" s="22" t="s">
        <v>20</v>
      </c>
      <c r="C20" s="17">
        <v>13122100</v>
      </c>
      <c r="D20" s="17">
        <v>4975124</v>
      </c>
      <c r="E20" s="17">
        <v>3843372</v>
      </c>
      <c r="F20" s="18">
        <f t="shared" si="1"/>
        <v>0.77251783071135516</v>
      </c>
      <c r="G20" s="17">
        <v>5560000</v>
      </c>
      <c r="H20" s="17">
        <v>1069000</v>
      </c>
      <c r="I20" s="17">
        <v>68998</v>
      </c>
      <c r="J20" s="18">
        <f t="shared" si="2"/>
        <v>6.4544434050514493E-2</v>
      </c>
    </row>
    <row r="21" spans="1:10" ht="69" customHeight="1" x14ac:dyDescent="0.25">
      <c r="A21" s="7">
        <v>4313111</v>
      </c>
      <c r="B21" s="22" t="s">
        <v>43</v>
      </c>
      <c r="C21" s="17">
        <v>60000</v>
      </c>
      <c r="D21" s="17">
        <v>0</v>
      </c>
      <c r="E21" s="17"/>
      <c r="F21" s="18">
        <v>0</v>
      </c>
      <c r="G21" s="17">
        <v>60000</v>
      </c>
      <c r="H21" s="17">
        <v>0</v>
      </c>
      <c r="I21" s="17"/>
      <c r="J21" s="18">
        <v>0</v>
      </c>
    </row>
    <row r="22" spans="1:10" ht="33.75" x14ac:dyDescent="0.25">
      <c r="A22" s="7">
        <v>4313121</v>
      </c>
      <c r="B22" s="22" t="s">
        <v>21</v>
      </c>
      <c r="C22" s="17">
        <v>5035200</v>
      </c>
      <c r="D22" s="17">
        <v>1909589</v>
      </c>
      <c r="E22" s="17">
        <v>1866209</v>
      </c>
      <c r="F22" s="18">
        <f t="shared" si="1"/>
        <v>0.97728306981240465</v>
      </c>
      <c r="G22" s="17">
        <v>685000</v>
      </c>
      <c r="H22" s="17">
        <v>298121</v>
      </c>
      <c r="I22" s="17">
        <v>298120</v>
      </c>
      <c r="J22" s="18">
        <f t="shared" si="2"/>
        <v>0.99999664565730018</v>
      </c>
    </row>
    <row r="23" spans="1:10" x14ac:dyDescent="0.25">
      <c r="A23" s="7">
        <v>4313123</v>
      </c>
      <c r="B23" s="22" t="s">
        <v>22</v>
      </c>
      <c r="C23" s="17">
        <v>315000</v>
      </c>
      <c r="D23" s="17">
        <v>68890</v>
      </c>
      <c r="E23" s="17">
        <v>28890</v>
      </c>
      <c r="F23" s="18">
        <f t="shared" si="1"/>
        <v>0.41936420380316447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22" t="s">
        <v>23</v>
      </c>
      <c r="C24" s="17">
        <v>13641000</v>
      </c>
      <c r="D24" s="17">
        <v>5046711</v>
      </c>
      <c r="E24" s="17">
        <v>4618297</v>
      </c>
      <c r="F24" s="18">
        <f t="shared" si="1"/>
        <v>0.91511025695745207</v>
      </c>
      <c r="G24" s="17">
        <v>1021000</v>
      </c>
      <c r="H24" s="17">
        <v>300000</v>
      </c>
      <c r="I24" s="17"/>
      <c r="J24" s="18">
        <f t="shared" si="2"/>
        <v>0</v>
      </c>
    </row>
    <row r="25" spans="1:10" x14ac:dyDescent="0.25">
      <c r="A25" s="7">
        <v>4313133</v>
      </c>
      <c r="B25" s="22" t="s">
        <v>24</v>
      </c>
      <c r="C25" s="17">
        <v>15000</v>
      </c>
      <c r="D25" s="17">
        <v>7500</v>
      </c>
      <c r="E25" s="17"/>
      <c r="F25" s="18">
        <v>0</v>
      </c>
      <c r="G25" s="17">
        <v>0</v>
      </c>
      <c r="H25" s="17">
        <v>0</v>
      </c>
      <c r="I25" s="17"/>
      <c r="J25" s="18">
        <v>0</v>
      </c>
    </row>
    <row r="26" spans="1:10" ht="33.75" x14ac:dyDescent="0.25">
      <c r="A26" s="7">
        <v>4313192</v>
      </c>
      <c r="B26" s="22" t="s">
        <v>25</v>
      </c>
      <c r="C26" s="17">
        <v>358300</v>
      </c>
      <c r="D26" s="17">
        <v>132000</v>
      </c>
      <c r="E26" s="17">
        <v>110560</v>
      </c>
      <c r="F26" s="18">
        <f t="shared" si="1"/>
        <v>0.83757575757575753</v>
      </c>
      <c r="G26" s="17">
        <v>0</v>
      </c>
      <c r="H26" s="17">
        <v>0</v>
      </c>
      <c r="I26" s="17"/>
      <c r="J26" s="18">
        <v>0</v>
      </c>
    </row>
    <row r="27" spans="1:10" x14ac:dyDescent="0.25">
      <c r="A27" s="7">
        <v>4313210</v>
      </c>
      <c r="B27" s="22" t="s">
        <v>26</v>
      </c>
      <c r="C27" s="17">
        <v>60000</v>
      </c>
      <c r="D27" s="17">
        <v>60000</v>
      </c>
      <c r="E27" s="17"/>
      <c r="F27" s="18">
        <v>0</v>
      </c>
      <c r="G27" s="17">
        <v>0</v>
      </c>
      <c r="H27" s="17">
        <v>0</v>
      </c>
      <c r="I27" s="17"/>
      <c r="J27" s="18">
        <v>0</v>
      </c>
    </row>
    <row r="28" spans="1:10" ht="22.5" x14ac:dyDescent="0.25">
      <c r="A28" s="7">
        <v>4313242</v>
      </c>
      <c r="B28" s="22" t="s">
        <v>27</v>
      </c>
      <c r="C28" s="17">
        <v>11922200</v>
      </c>
      <c r="D28" s="17">
        <v>4505556</v>
      </c>
      <c r="E28" s="17">
        <v>4037248</v>
      </c>
      <c r="F28" s="18">
        <f t="shared" si="1"/>
        <v>0.89605988694846983</v>
      </c>
      <c r="G28" s="17">
        <v>0</v>
      </c>
      <c r="H28" s="17">
        <v>0</v>
      </c>
      <c r="I28" s="17"/>
      <c r="J28" s="18">
        <v>0</v>
      </c>
    </row>
    <row r="29" spans="1:10" x14ac:dyDescent="0.25">
      <c r="A29" s="7">
        <v>4314010</v>
      </c>
      <c r="B29" s="22" t="s">
        <v>28</v>
      </c>
      <c r="C29" s="17">
        <v>1862900</v>
      </c>
      <c r="D29" s="17">
        <v>730638</v>
      </c>
      <c r="E29" s="17">
        <v>641869</v>
      </c>
      <c r="F29" s="18">
        <f t="shared" si="1"/>
        <v>0.87850481360126353</v>
      </c>
      <c r="G29" s="17">
        <v>200000</v>
      </c>
      <c r="H29" s="17">
        <v>62000</v>
      </c>
      <c r="I29" s="17"/>
      <c r="J29" s="18">
        <f t="shared" si="2"/>
        <v>0</v>
      </c>
    </row>
    <row r="30" spans="1:10" x14ac:dyDescent="0.25">
      <c r="A30" s="7">
        <v>4314030</v>
      </c>
      <c r="B30" s="22" t="s">
        <v>29</v>
      </c>
      <c r="C30" s="17">
        <v>23339300</v>
      </c>
      <c r="D30" s="17">
        <v>8776984</v>
      </c>
      <c r="E30" s="17">
        <v>7143573</v>
      </c>
      <c r="F30" s="18">
        <f t="shared" si="1"/>
        <v>0.81389837329087078</v>
      </c>
      <c r="G30" s="17">
        <v>900000</v>
      </c>
      <c r="H30" s="17">
        <v>200000</v>
      </c>
      <c r="I30" s="17"/>
      <c r="J30" s="18">
        <f t="shared" si="2"/>
        <v>0</v>
      </c>
    </row>
    <row r="31" spans="1:10" ht="33.75" x14ac:dyDescent="0.25">
      <c r="A31" s="7">
        <v>4314060</v>
      </c>
      <c r="B31" s="22" t="s">
        <v>30</v>
      </c>
      <c r="C31" s="17">
        <v>5974900</v>
      </c>
      <c r="D31" s="17">
        <v>1967727</v>
      </c>
      <c r="E31" s="17">
        <v>1199651</v>
      </c>
      <c r="F31" s="18">
        <f t="shared" si="1"/>
        <v>0.60966333236267023</v>
      </c>
      <c r="G31" s="17">
        <v>2600000</v>
      </c>
      <c r="H31" s="17">
        <v>120000</v>
      </c>
      <c r="I31" s="17"/>
      <c r="J31" s="18">
        <f t="shared" si="2"/>
        <v>0</v>
      </c>
    </row>
    <row r="32" spans="1:10" ht="22.5" x14ac:dyDescent="0.25">
      <c r="A32" s="7">
        <v>4314081</v>
      </c>
      <c r="B32" s="22" t="s">
        <v>31</v>
      </c>
      <c r="C32" s="17">
        <v>2179600</v>
      </c>
      <c r="D32" s="17">
        <v>779986</v>
      </c>
      <c r="E32" s="17">
        <v>608491</v>
      </c>
      <c r="F32" s="18">
        <f t="shared" si="1"/>
        <v>0.78013066901200789</v>
      </c>
      <c r="G32" s="17">
        <v>70500</v>
      </c>
      <c r="H32" s="17">
        <v>0</v>
      </c>
      <c r="I32" s="17"/>
      <c r="J32" s="18">
        <v>0</v>
      </c>
    </row>
    <row r="33" spans="1:10" ht="18.75" customHeight="1" x14ac:dyDescent="0.25">
      <c r="A33" s="7">
        <v>4314082</v>
      </c>
      <c r="B33" s="22" t="s">
        <v>32</v>
      </c>
      <c r="C33" s="17">
        <v>586900</v>
      </c>
      <c r="D33" s="17">
        <v>159500</v>
      </c>
      <c r="E33" s="17">
        <v>29500</v>
      </c>
      <c r="F33" s="18">
        <f t="shared" si="1"/>
        <v>0.18495297805642633</v>
      </c>
      <c r="G33" s="17">
        <v>0</v>
      </c>
      <c r="H33" s="17">
        <v>0</v>
      </c>
      <c r="I33" s="17"/>
      <c r="J33" s="18">
        <v>0</v>
      </c>
    </row>
    <row r="34" spans="1:10" ht="33.75" x14ac:dyDescent="0.25">
      <c r="A34" s="7">
        <v>4315031</v>
      </c>
      <c r="B34" s="22" t="s">
        <v>33</v>
      </c>
      <c r="C34" s="17">
        <v>34104100</v>
      </c>
      <c r="D34" s="17">
        <v>12032874</v>
      </c>
      <c r="E34" s="17">
        <v>10913783</v>
      </c>
      <c r="F34" s="18">
        <f t="shared" si="1"/>
        <v>0.90699719784317534</v>
      </c>
      <c r="G34" s="17">
        <v>6156300</v>
      </c>
      <c r="H34" s="17">
        <v>925621</v>
      </c>
      <c r="I34" s="17">
        <v>354945</v>
      </c>
      <c r="J34" s="18">
        <f t="shared" si="2"/>
        <v>0.38346688331401296</v>
      </c>
    </row>
    <row r="35" spans="1:10" ht="45" x14ac:dyDescent="0.25">
      <c r="A35" s="7">
        <v>4315061</v>
      </c>
      <c r="B35" s="22" t="s">
        <v>34</v>
      </c>
      <c r="C35" s="17">
        <v>80000</v>
      </c>
      <c r="D35" s="17">
        <v>55000</v>
      </c>
      <c r="E35" s="17">
        <v>12973</v>
      </c>
      <c r="F35" s="18">
        <f t="shared" si="1"/>
        <v>0.23587272727272726</v>
      </c>
      <c r="G35" s="17">
        <v>0</v>
      </c>
      <c r="H35" s="17">
        <v>0</v>
      </c>
      <c r="I35" s="17"/>
      <c r="J35" s="18">
        <v>0</v>
      </c>
    </row>
    <row r="36" spans="1:10" ht="22.5" x14ac:dyDescent="0.25">
      <c r="A36" s="7">
        <v>4316011</v>
      </c>
      <c r="B36" s="22" t="s">
        <v>35</v>
      </c>
      <c r="C36" s="17">
        <v>6816500</v>
      </c>
      <c r="D36" s="17">
        <v>3316483</v>
      </c>
      <c r="E36" s="17">
        <v>2998300</v>
      </c>
      <c r="F36" s="18">
        <f t="shared" si="1"/>
        <v>0.90406011428371558</v>
      </c>
      <c r="G36" s="17">
        <v>176164305</v>
      </c>
      <c r="H36" s="17">
        <v>76927032</v>
      </c>
      <c r="I36" s="17">
        <v>47838935</v>
      </c>
      <c r="J36" s="18">
        <f t="shared" si="2"/>
        <v>0.6218741807171243</v>
      </c>
    </row>
    <row r="37" spans="1:10" ht="22.5" x14ac:dyDescent="0.25">
      <c r="A37" s="7">
        <v>4316015</v>
      </c>
      <c r="B37" s="22" t="s">
        <v>49</v>
      </c>
      <c r="C37" s="17">
        <v>0</v>
      </c>
      <c r="D37" s="17"/>
      <c r="E37" s="17"/>
      <c r="F37" s="18">
        <v>0</v>
      </c>
      <c r="G37" s="17">
        <v>2618895</v>
      </c>
      <c r="H37" s="17">
        <v>1500000</v>
      </c>
      <c r="I37" s="17"/>
      <c r="J37" s="18">
        <f t="shared" si="2"/>
        <v>0</v>
      </c>
    </row>
    <row r="38" spans="1:10" x14ac:dyDescent="0.25">
      <c r="A38" s="7">
        <v>4316030</v>
      </c>
      <c r="B38" s="22" t="s">
        <v>36</v>
      </c>
      <c r="C38" s="17">
        <v>51884640</v>
      </c>
      <c r="D38" s="17">
        <v>18113639</v>
      </c>
      <c r="E38" s="17">
        <v>14672290</v>
      </c>
      <c r="F38" s="18">
        <f t="shared" si="1"/>
        <v>0.81001338273330936</v>
      </c>
      <c r="G38" s="17">
        <v>140000</v>
      </c>
      <c r="H38" s="17">
        <v>0</v>
      </c>
      <c r="I38" s="17"/>
      <c r="J38" s="18">
        <v>0</v>
      </c>
    </row>
    <row r="39" spans="1:10" ht="86.25" customHeight="1" x14ac:dyDescent="0.25">
      <c r="A39" s="7">
        <v>4316083</v>
      </c>
      <c r="B39" s="22" t="s">
        <v>50</v>
      </c>
      <c r="C39" s="17">
        <v>0</v>
      </c>
      <c r="D39" s="17"/>
      <c r="E39" s="17"/>
      <c r="F39" s="18">
        <v>0</v>
      </c>
      <c r="G39" s="17">
        <v>1870500</v>
      </c>
      <c r="H39" s="17">
        <v>0</v>
      </c>
      <c r="I39" s="17"/>
      <c r="J39" s="18">
        <v>0</v>
      </c>
    </row>
    <row r="40" spans="1:10" ht="22.5" x14ac:dyDescent="0.25">
      <c r="A40" s="7">
        <v>4317310</v>
      </c>
      <c r="B40" s="22" t="s">
        <v>37</v>
      </c>
      <c r="C40" s="17">
        <v>0</v>
      </c>
      <c r="D40" s="17"/>
      <c r="E40" s="17"/>
      <c r="F40" s="18">
        <v>0</v>
      </c>
      <c r="G40" s="17">
        <v>6831600</v>
      </c>
      <c r="H40" s="17">
        <v>0</v>
      </c>
      <c r="I40" s="17"/>
      <c r="J40" s="18">
        <v>0</v>
      </c>
    </row>
    <row r="41" spans="1:10" x14ac:dyDescent="0.25">
      <c r="A41" s="7">
        <v>4317321</v>
      </c>
      <c r="B41" s="22" t="s">
        <v>38</v>
      </c>
      <c r="C41" s="17">
        <v>0</v>
      </c>
      <c r="D41" s="17"/>
      <c r="E41" s="17"/>
      <c r="F41" s="18">
        <v>0</v>
      </c>
      <c r="G41" s="17">
        <v>13813000</v>
      </c>
      <c r="H41" s="17">
        <v>0</v>
      </c>
      <c r="I41" s="17"/>
      <c r="J41" s="18">
        <v>0</v>
      </c>
    </row>
    <row r="42" spans="1:10" x14ac:dyDescent="0.25">
      <c r="A42" s="7">
        <v>4317324</v>
      </c>
      <c r="B42" s="22" t="s">
        <v>39</v>
      </c>
      <c r="C42" s="17">
        <v>0</v>
      </c>
      <c r="D42" s="17"/>
      <c r="E42" s="17"/>
      <c r="F42" s="18">
        <v>0</v>
      </c>
      <c r="G42" s="17">
        <v>500000</v>
      </c>
      <c r="H42" s="17">
        <v>0</v>
      </c>
      <c r="I42" s="17"/>
      <c r="J42" s="18">
        <v>0</v>
      </c>
    </row>
    <row r="43" spans="1:10" ht="108" customHeight="1" x14ac:dyDescent="0.25">
      <c r="A43" s="7">
        <v>4317691</v>
      </c>
      <c r="B43" s="22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10029750</v>
      </c>
      <c r="I43" s="17">
        <v>9747475</v>
      </c>
      <c r="J43" s="18">
        <f>I43/H43</f>
        <v>0.97185622772252545</v>
      </c>
    </row>
    <row r="44" spans="1:10" x14ac:dyDescent="0.25">
      <c r="A44" s="7">
        <v>4318420</v>
      </c>
      <c r="B44" s="22" t="s">
        <v>51</v>
      </c>
      <c r="C44" s="17">
        <v>276600</v>
      </c>
      <c r="D44" s="17">
        <v>276600</v>
      </c>
      <c r="E44" s="17">
        <v>127900</v>
      </c>
      <c r="F44" s="18">
        <f t="shared" si="1"/>
        <v>0.46240057845263921</v>
      </c>
      <c r="G44" s="17">
        <v>0</v>
      </c>
      <c r="H44" s="17">
        <v>0</v>
      </c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2316461086</v>
      </c>
      <c r="D45" s="15">
        <f t="shared" ref="D45:E45" si="3">SUM(D9:D44)</f>
        <v>870664073</v>
      </c>
      <c r="E45" s="15">
        <f t="shared" si="3"/>
        <v>774945263</v>
      </c>
      <c r="F45" s="16">
        <f t="shared" si="1"/>
        <v>0.89006229501329159</v>
      </c>
      <c r="G45" s="15">
        <f>SUM(G9:G44)</f>
        <v>518986355</v>
      </c>
      <c r="H45" s="15">
        <f>SUM(H9:H44)</f>
        <v>169881659</v>
      </c>
      <c r="I45" s="15">
        <f>SUM(I9:I44)</f>
        <v>110895376</v>
      </c>
      <c r="J45" s="16">
        <f t="shared" si="2"/>
        <v>0.65278015680315438</v>
      </c>
    </row>
    <row r="47" spans="1:10" x14ac:dyDescent="0.25">
      <c r="D47" s="21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1A01-92C7-4C61-A66D-D41BBD9B7507}">
  <dimension ref="A1:J47"/>
  <sheetViews>
    <sheetView view="pageBreakPreview" zoomScale="110" zoomScaleNormal="110" zoomScaleSheetLayoutView="110" workbookViewId="0">
      <selection activeCell="P9" sqref="P9"/>
    </sheetView>
  </sheetViews>
  <sheetFormatPr defaultRowHeight="15" x14ac:dyDescent="0.25"/>
  <cols>
    <col min="1" max="1" width="11" customWidth="1"/>
    <col min="2" max="2" width="35.5703125" customWidth="1"/>
    <col min="3" max="3" width="16.5703125" customWidth="1"/>
    <col min="4" max="4" width="13.85546875" customWidth="1"/>
    <col min="5" max="5" width="14" customWidth="1"/>
    <col min="6" max="6" width="12.5703125" customWidth="1"/>
    <col min="7" max="7" width="14" customWidth="1"/>
    <col min="8" max="8" width="14.42578125" customWidth="1"/>
    <col min="9" max="9" width="15.5703125" customWidth="1"/>
    <col min="10" max="10" width="14.28515625" customWidth="1"/>
  </cols>
  <sheetData>
    <row r="1" spans="1:10" ht="23.25" customHeight="1" x14ac:dyDescent="0.25">
      <c r="A1" s="41" t="s">
        <v>67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1"/>
      <c r="B2" s="1"/>
      <c r="J2" t="s">
        <v>58</v>
      </c>
    </row>
    <row r="3" spans="1:10" x14ac:dyDescent="0.25">
      <c r="A3" s="42" t="s">
        <v>0</v>
      </c>
      <c r="B3" s="42" t="s">
        <v>1</v>
      </c>
      <c r="C3" s="43" t="s">
        <v>2</v>
      </c>
      <c r="D3" s="43"/>
      <c r="E3" s="43"/>
      <c r="F3" s="43"/>
      <c r="G3" s="43" t="s">
        <v>3</v>
      </c>
      <c r="H3" s="43"/>
      <c r="I3" s="43"/>
      <c r="J3" s="43"/>
    </row>
    <row r="4" spans="1:10" ht="22.5" customHeight="1" x14ac:dyDescent="0.25">
      <c r="A4" s="42"/>
      <c r="B4" s="42"/>
      <c r="C4" s="38" t="s">
        <v>54</v>
      </c>
      <c r="D4" s="38" t="s">
        <v>55</v>
      </c>
      <c r="E4" s="39" t="s">
        <v>56</v>
      </c>
      <c r="F4" s="38" t="s">
        <v>57</v>
      </c>
      <c r="G4" s="38" t="s">
        <v>54</v>
      </c>
      <c r="H4" s="38" t="s">
        <v>55</v>
      </c>
      <c r="I4" s="39" t="s">
        <v>56</v>
      </c>
      <c r="J4" s="38" t="s">
        <v>57</v>
      </c>
    </row>
    <row r="5" spans="1:10" ht="87" customHeight="1" x14ac:dyDescent="0.25">
      <c r="A5" s="42"/>
      <c r="B5" s="42"/>
      <c r="C5" s="38"/>
      <c r="D5" s="38"/>
      <c r="E5" s="40"/>
      <c r="F5" s="38"/>
      <c r="G5" s="38"/>
      <c r="H5" s="38"/>
      <c r="I5" s="40"/>
      <c r="J5" s="38"/>
    </row>
    <row r="6" spans="1:10" x14ac:dyDescent="0.25">
      <c r="A6" s="3">
        <v>1</v>
      </c>
      <c r="B6" s="3">
        <v>4</v>
      </c>
      <c r="C6" s="3">
        <v>5</v>
      </c>
      <c r="D6" s="3">
        <v>6</v>
      </c>
      <c r="E6" s="3">
        <v>7</v>
      </c>
      <c r="F6" s="3">
        <v>8</v>
      </c>
      <c r="G6" s="3">
        <v>9</v>
      </c>
      <c r="H6" s="3">
        <v>10</v>
      </c>
      <c r="I6" s="3">
        <v>11</v>
      </c>
      <c r="J6" s="3">
        <v>12</v>
      </c>
    </row>
    <row r="7" spans="1:10" s="14" customFormat="1" ht="35.25" customHeight="1" x14ac:dyDescent="0.25">
      <c r="A7" s="4">
        <v>4300000</v>
      </c>
      <c r="B7" s="10" t="s">
        <v>7</v>
      </c>
      <c r="C7" s="15">
        <f>C8</f>
        <v>2316461086</v>
      </c>
      <c r="D7" s="15">
        <f t="shared" ref="D7:I7" si="0">D8</f>
        <v>773127722</v>
      </c>
      <c r="E7" s="15">
        <f t="shared" si="0"/>
        <v>605306298</v>
      </c>
      <c r="F7" s="16">
        <f>E7/D7</f>
        <v>0.7829318245556327</v>
      </c>
      <c r="G7" s="15">
        <f t="shared" si="0"/>
        <v>518986355</v>
      </c>
      <c r="H7" s="15">
        <f t="shared" si="0"/>
        <v>129757835</v>
      </c>
      <c r="I7" s="15">
        <f t="shared" si="0"/>
        <v>39342083</v>
      </c>
      <c r="J7" s="16">
        <f>I7/H7</f>
        <v>0.30319620391323576</v>
      </c>
    </row>
    <row r="8" spans="1:10" ht="22.5" x14ac:dyDescent="0.25">
      <c r="A8" s="6">
        <v>4310000</v>
      </c>
      <c r="B8" s="20" t="s">
        <v>7</v>
      </c>
      <c r="C8" s="17">
        <f>C45</f>
        <v>2316461086</v>
      </c>
      <c r="D8" s="17">
        <f>D45</f>
        <v>773127722</v>
      </c>
      <c r="E8" s="17">
        <f>E45</f>
        <v>605306298</v>
      </c>
      <c r="F8" s="18">
        <f t="shared" ref="F8:F45" si="1">E8/D8</f>
        <v>0.7829318245556327</v>
      </c>
      <c r="G8" s="17">
        <f>G45</f>
        <v>518986355</v>
      </c>
      <c r="H8" s="17">
        <f>H45</f>
        <v>129757835</v>
      </c>
      <c r="I8" s="17">
        <f>I45</f>
        <v>39342083</v>
      </c>
      <c r="J8" s="18">
        <f t="shared" ref="J8:J45" si="2">I8/H8</f>
        <v>0.30319620391323576</v>
      </c>
    </row>
    <row r="9" spans="1:10" ht="33.75" x14ac:dyDescent="0.25">
      <c r="A9" s="7">
        <v>4310160</v>
      </c>
      <c r="B9" s="20" t="s">
        <v>8</v>
      </c>
      <c r="C9" s="17">
        <v>129491400</v>
      </c>
      <c r="D9" s="17">
        <v>45502796</v>
      </c>
      <c r="E9" s="17">
        <v>41133658</v>
      </c>
      <c r="F9" s="18">
        <f t="shared" si="1"/>
        <v>0.90398088943809074</v>
      </c>
      <c r="G9" s="17">
        <v>6279000</v>
      </c>
      <c r="H9" s="17">
        <v>4279000</v>
      </c>
      <c r="I9" s="17">
        <v>405654</v>
      </c>
      <c r="J9" s="18">
        <f t="shared" si="2"/>
        <v>9.4801121757419962E-2</v>
      </c>
    </row>
    <row r="10" spans="1:10" ht="21.75" customHeight="1" x14ac:dyDescent="0.25">
      <c r="A10" s="7">
        <v>4311010</v>
      </c>
      <c r="B10" s="20" t="s">
        <v>9</v>
      </c>
      <c r="C10" s="17">
        <v>623120339</v>
      </c>
      <c r="D10" s="17">
        <v>220135510</v>
      </c>
      <c r="E10" s="17">
        <v>158468132</v>
      </c>
      <c r="F10" s="18">
        <f t="shared" si="1"/>
        <v>0.71986628599811087</v>
      </c>
      <c r="G10" s="17">
        <v>141939100</v>
      </c>
      <c r="H10" s="17">
        <v>24533105</v>
      </c>
      <c r="I10" s="17">
        <v>5064322</v>
      </c>
      <c r="J10" s="18">
        <f t="shared" si="2"/>
        <v>0.20642808971795457</v>
      </c>
    </row>
    <row r="11" spans="1:10" ht="45" x14ac:dyDescent="0.25">
      <c r="A11" s="7">
        <v>4311020</v>
      </c>
      <c r="B11" s="20" t="s">
        <v>60</v>
      </c>
      <c r="C11" s="17">
        <v>1128035607</v>
      </c>
      <c r="D11" s="17">
        <v>361672859</v>
      </c>
      <c r="E11" s="17">
        <v>290189232</v>
      </c>
      <c r="F11" s="18">
        <f t="shared" si="1"/>
        <v>0.8023528024810952</v>
      </c>
      <c r="G11" s="17">
        <v>91516109</v>
      </c>
      <c r="H11" s="17">
        <v>40130995</v>
      </c>
      <c r="I11" s="17">
        <v>3456396</v>
      </c>
      <c r="J11" s="18">
        <f t="shared" si="2"/>
        <v>8.6127842083157921E-2</v>
      </c>
    </row>
    <row r="12" spans="1:10" ht="45" x14ac:dyDescent="0.25">
      <c r="A12" s="7">
        <v>4311030</v>
      </c>
      <c r="B12" s="20" t="s">
        <v>61</v>
      </c>
      <c r="C12" s="17">
        <v>59004400</v>
      </c>
      <c r="D12" s="17">
        <v>19936150</v>
      </c>
      <c r="E12" s="17">
        <v>16288548</v>
      </c>
      <c r="F12" s="18">
        <f t="shared" si="1"/>
        <v>0.81703578674919686</v>
      </c>
      <c r="G12" s="17">
        <v>711200</v>
      </c>
      <c r="H12" s="17">
        <v>350000</v>
      </c>
      <c r="I12" s="17"/>
      <c r="J12" s="18">
        <f t="shared" si="2"/>
        <v>0</v>
      </c>
    </row>
    <row r="13" spans="1:10" ht="38.25" customHeight="1" x14ac:dyDescent="0.25">
      <c r="A13" s="7">
        <v>4311090</v>
      </c>
      <c r="B13" s="20" t="s">
        <v>62</v>
      </c>
      <c r="C13" s="17">
        <v>57548700</v>
      </c>
      <c r="D13" s="17">
        <v>19602178</v>
      </c>
      <c r="E13" s="17">
        <v>12454583</v>
      </c>
      <c r="F13" s="18">
        <f t="shared" si="1"/>
        <v>0.63536730459237745</v>
      </c>
      <c r="G13" s="17">
        <v>16390000</v>
      </c>
      <c r="H13" s="17">
        <v>5100000</v>
      </c>
      <c r="I13" s="17">
        <v>833442</v>
      </c>
      <c r="J13" s="18">
        <f t="shared" si="2"/>
        <v>0.16342000000000001</v>
      </c>
    </row>
    <row r="14" spans="1:10" ht="22.5" x14ac:dyDescent="0.25">
      <c r="A14" s="7">
        <v>4311100</v>
      </c>
      <c r="B14" s="20" t="s">
        <v>63</v>
      </c>
      <c r="C14" s="17">
        <v>73606400</v>
      </c>
      <c r="D14" s="17">
        <v>23455000</v>
      </c>
      <c r="E14" s="17">
        <v>21645805</v>
      </c>
      <c r="F14" s="18">
        <f t="shared" si="1"/>
        <v>0.9228652739287998</v>
      </c>
      <c r="G14" s="17">
        <v>2500000</v>
      </c>
      <c r="H14" s="17">
        <v>553100</v>
      </c>
      <c r="I14" s="17"/>
      <c r="J14" s="18">
        <f t="shared" si="2"/>
        <v>0</v>
      </c>
    </row>
    <row r="15" spans="1:10" ht="22.5" x14ac:dyDescent="0.25">
      <c r="A15" s="7">
        <v>4311150</v>
      </c>
      <c r="B15" s="20" t="s">
        <v>64</v>
      </c>
      <c r="C15" s="17">
        <v>10220100</v>
      </c>
      <c r="D15" s="17">
        <v>2855150</v>
      </c>
      <c r="E15" s="17">
        <v>2431776</v>
      </c>
      <c r="F15" s="18">
        <f t="shared" si="1"/>
        <v>0.85171567168099749</v>
      </c>
      <c r="G15" s="17">
        <v>500000</v>
      </c>
      <c r="H15" s="17">
        <v>250000</v>
      </c>
      <c r="I15" s="17"/>
      <c r="J15" s="18">
        <f t="shared" si="2"/>
        <v>0</v>
      </c>
    </row>
    <row r="16" spans="1:10" ht="22.5" x14ac:dyDescent="0.25">
      <c r="A16" s="7">
        <v>4311161</v>
      </c>
      <c r="B16" s="20" t="s">
        <v>17</v>
      </c>
      <c r="C16" s="17">
        <v>29604500</v>
      </c>
      <c r="D16" s="17">
        <v>9287400</v>
      </c>
      <c r="E16" s="17">
        <v>6895000</v>
      </c>
      <c r="F16" s="18">
        <f t="shared" si="1"/>
        <v>0.74240368671533474</v>
      </c>
      <c r="G16" s="17">
        <v>800000</v>
      </c>
      <c r="H16" s="17">
        <v>300000</v>
      </c>
      <c r="I16" s="17"/>
      <c r="J16" s="18">
        <f t="shared" si="2"/>
        <v>0</v>
      </c>
    </row>
    <row r="17" spans="1:10" ht="15.75" customHeight="1" x14ac:dyDescent="0.25">
      <c r="A17" s="7">
        <v>4311162</v>
      </c>
      <c r="B17" s="20" t="s">
        <v>18</v>
      </c>
      <c r="C17" s="17">
        <v>85100</v>
      </c>
      <c r="D17" s="17">
        <v>30780</v>
      </c>
      <c r="E17" s="17">
        <v>28960</v>
      </c>
      <c r="F17" s="18">
        <f t="shared" si="1"/>
        <v>0.94087069525666012</v>
      </c>
      <c r="G17" s="17">
        <v>11587600</v>
      </c>
      <c r="H17" s="17">
        <v>300000</v>
      </c>
      <c r="I17" s="17">
        <v>223000</v>
      </c>
      <c r="J17" s="18">
        <f t="shared" si="2"/>
        <v>0.74333333333333329</v>
      </c>
    </row>
    <row r="18" spans="1:10" ht="26.25" customHeight="1" x14ac:dyDescent="0.25">
      <c r="A18" s="7">
        <v>4311170</v>
      </c>
      <c r="B18" s="20" t="s">
        <v>59</v>
      </c>
      <c r="C18" s="17">
        <v>6159000</v>
      </c>
      <c r="D18" s="17">
        <v>2130750</v>
      </c>
      <c r="E18" s="17">
        <v>686793</v>
      </c>
      <c r="F18" s="18">
        <f t="shared" si="1"/>
        <v>0.3223245336149243</v>
      </c>
      <c r="G18" s="17">
        <v>9057246</v>
      </c>
      <c r="H18" s="17">
        <v>1057246</v>
      </c>
      <c r="I18" s="17"/>
      <c r="J18" s="18">
        <f t="shared" si="2"/>
        <v>0</v>
      </c>
    </row>
    <row r="19" spans="1:10" ht="45" x14ac:dyDescent="0.25">
      <c r="A19" s="7">
        <v>4313104</v>
      </c>
      <c r="B19" s="20" t="s">
        <v>19</v>
      </c>
      <c r="C19" s="17">
        <v>27951300</v>
      </c>
      <c r="D19" s="17">
        <v>11027920</v>
      </c>
      <c r="E19" s="17">
        <v>9303033</v>
      </c>
      <c r="F19" s="18">
        <f t="shared" si="1"/>
        <v>0.84358909023641815</v>
      </c>
      <c r="G19" s="17">
        <v>2065000</v>
      </c>
      <c r="H19" s="17">
        <v>1121000</v>
      </c>
      <c r="I19" s="17"/>
      <c r="J19" s="18">
        <f t="shared" si="2"/>
        <v>0</v>
      </c>
    </row>
    <row r="20" spans="1:10" ht="30" customHeight="1" x14ac:dyDescent="0.25">
      <c r="A20" s="7">
        <v>4313105</v>
      </c>
      <c r="B20" s="20" t="s">
        <v>20</v>
      </c>
      <c r="C20" s="17">
        <v>13122100</v>
      </c>
      <c r="D20" s="17">
        <v>4465800</v>
      </c>
      <c r="E20" s="17">
        <v>2989734</v>
      </c>
      <c r="F20" s="18">
        <f t="shared" si="1"/>
        <v>0.66947333064624481</v>
      </c>
      <c r="G20" s="17">
        <v>5560000</v>
      </c>
      <c r="H20" s="17">
        <v>3640000</v>
      </c>
      <c r="I20" s="17"/>
      <c r="J20" s="18">
        <f t="shared" si="2"/>
        <v>0</v>
      </c>
    </row>
    <row r="21" spans="1:10" ht="69" customHeight="1" x14ac:dyDescent="0.25">
      <c r="A21" s="7">
        <v>4313111</v>
      </c>
      <c r="B21" s="20" t="s">
        <v>43</v>
      </c>
      <c r="C21" s="17">
        <v>60000</v>
      </c>
      <c r="D21" s="17">
        <v>60000</v>
      </c>
      <c r="E21" s="17"/>
      <c r="F21" s="18">
        <v>0</v>
      </c>
      <c r="G21" s="17">
        <v>60000</v>
      </c>
      <c r="H21" s="17">
        <v>60000</v>
      </c>
      <c r="I21" s="17"/>
      <c r="J21" s="18">
        <f t="shared" si="2"/>
        <v>0</v>
      </c>
    </row>
    <row r="22" spans="1:10" ht="33.75" x14ac:dyDescent="0.25">
      <c r="A22" s="7">
        <v>4313121</v>
      </c>
      <c r="B22" s="20" t="s">
        <v>21</v>
      </c>
      <c r="C22" s="17">
        <v>5035200</v>
      </c>
      <c r="D22" s="17">
        <v>1668400</v>
      </c>
      <c r="E22" s="17">
        <v>1453855</v>
      </c>
      <c r="F22" s="18">
        <f t="shared" si="1"/>
        <v>0.87140673699352678</v>
      </c>
      <c r="G22" s="17">
        <v>685000</v>
      </c>
      <c r="H22" s="17">
        <v>685000</v>
      </c>
      <c r="I22" s="17">
        <v>298120</v>
      </c>
      <c r="J22" s="18">
        <f t="shared" si="2"/>
        <v>0.43521167883211681</v>
      </c>
    </row>
    <row r="23" spans="1:10" x14ac:dyDescent="0.25">
      <c r="A23" s="7">
        <v>4313123</v>
      </c>
      <c r="B23" s="20" t="s">
        <v>22</v>
      </c>
      <c r="C23" s="17">
        <v>315000</v>
      </c>
      <c r="D23" s="17">
        <v>30000</v>
      </c>
      <c r="E23" s="17">
        <v>28890</v>
      </c>
      <c r="F23" s="18">
        <f t="shared" si="1"/>
        <v>0.96299999999999997</v>
      </c>
      <c r="G23" s="17">
        <v>0</v>
      </c>
      <c r="H23" s="17"/>
      <c r="I23" s="17"/>
      <c r="J23" s="18">
        <v>0</v>
      </c>
    </row>
    <row r="24" spans="1:10" ht="22.5" x14ac:dyDescent="0.25">
      <c r="A24" s="7">
        <v>4313132</v>
      </c>
      <c r="B24" s="20" t="s">
        <v>23</v>
      </c>
      <c r="C24" s="17">
        <v>13641000</v>
      </c>
      <c r="D24" s="17">
        <v>4534800</v>
      </c>
      <c r="E24" s="17">
        <v>3718561</v>
      </c>
      <c r="F24" s="18">
        <f t="shared" si="1"/>
        <v>0.82000551292228985</v>
      </c>
      <c r="G24" s="17">
        <v>1021000</v>
      </c>
      <c r="H24" s="17">
        <v>721000</v>
      </c>
      <c r="I24" s="17"/>
      <c r="J24" s="18">
        <f t="shared" si="2"/>
        <v>0</v>
      </c>
    </row>
    <row r="25" spans="1:10" x14ac:dyDescent="0.25">
      <c r="A25" s="7">
        <v>4313133</v>
      </c>
      <c r="B25" s="20" t="s">
        <v>24</v>
      </c>
      <c r="C25" s="17">
        <v>15000</v>
      </c>
      <c r="D25" s="17">
        <v>0</v>
      </c>
      <c r="E25" s="17"/>
      <c r="F25" s="18">
        <v>0</v>
      </c>
      <c r="G25" s="17">
        <v>0</v>
      </c>
      <c r="H25" s="17"/>
      <c r="I25" s="17"/>
      <c r="J25" s="18">
        <v>0</v>
      </c>
    </row>
    <row r="26" spans="1:10" ht="33.75" x14ac:dyDescent="0.25">
      <c r="A26" s="7">
        <v>4313192</v>
      </c>
      <c r="B26" s="20" t="s">
        <v>25</v>
      </c>
      <c r="C26" s="17">
        <v>358300</v>
      </c>
      <c r="D26" s="17">
        <v>99000</v>
      </c>
      <c r="E26" s="17"/>
      <c r="F26" s="18">
        <v>0</v>
      </c>
      <c r="G26" s="17">
        <v>0</v>
      </c>
      <c r="H26" s="17"/>
      <c r="I26" s="17"/>
      <c r="J26" s="18">
        <v>0</v>
      </c>
    </row>
    <row r="27" spans="1:10" x14ac:dyDescent="0.25">
      <c r="A27" s="7">
        <v>4313210</v>
      </c>
      <c r="B27" s="20" t="s">
        <v>26</v>
      </c>
      <c r="C27" s="17">
        <v>60000</v>
      </c>
      <c r="D27" s="17">
        <v>40000</v>
      </c>
      <c r="E27" s="17"/>
      <c r="F27" s="18">
        <v>0</v>
      </c>
      <c r="G27" s="17">
        <v>0</v>
      </c>
      <c r="H27" s="17"/>
      <c r="I27" s="17"/>
      <c r="J27" s="18">
        <v>0</v>
      </c>
    </row>
    <row r="28" spans="1:10" ht="22.5" x14ac:dyDescent="0.25">
      <c r="A28" s="7">
        <v>4313242</v>
      </c>
      <c r="B28" s="20" t="s">
        <v>27</v>
      </c>
      <c r="C28" s="17">
        <v>11922200</v>
      </c>
      <c r="D28" s="17">
        <v>4001800</v>
      </c>
      <c r="E28" s="17">
        <v>3427773</v>
      </c>
      <c r="F28" s="18">
        <f t="shared" si="1"/>
        <v>0.85655779899045426</v>
      </c>
      <c r="G28" s="17">
        <v>0</v>
      </c>
      <c r="H28" s="17"/>
      <c r="I28" s="17"/>
      <c r="J28" s="18">
        <v>0</v>
      </c>
    </row>
    <row r="29" spans="1:10" x14ac:dyDescent="0.25">
      <c r="A29" s="7">
        <v>4314010</v>
      </c>
      <c r="B29" s="20" t="s">
        <v>28</v>
      </c>
      <c r="C29" s="17">
        <v>1862900</v>
      </c>
      <c r="D29" s="17">
        <v>610000</v>
      </c>
      <c r="E29" s="17">
        <v>580637</v>
      </c>
      <c r="F29" s="18">
        <f t="shared" si="1"/>
        <v>0.95186393442622952</v>
      </c>
      <c r="G29" s="17">
        <v>200000</v>
      </c>
      <c r="H29" s="17">
        <v>138000</v>
      </c>
      <c r="I29" s="17"/>
      <c r="J29" s="18">
        <f t="shared" si="2"/>
        <v>0</v>
      </c>
    </row>
    <row r="30" spans="1:10" x14ac:dyDescent="0.25">
      <c r="A30" s="7">
        <v>4314030</v>
      </c>
      <c r="B30" s="20" t="s">
        <v>29</v>
      </c>
      <c r="C30" s="17">
        <v>23339300</v>
      </c>
      <c r="D30" s="17">
        <v>7773500</v>
      </c>
      <c r="E30" s="17">
        <v>6510288</v>
      </c>
      <c r="F30" s="18">
        <f t="shared" si="1"/>
        <v>0.83749765228018269</v>
      </c>
      <c r="G30" s="17">
        <v>900000</v>
      </c>
      <c r="H30" s="17">
        <v>200000</v>
      </c>
      <c r="I30" s="17"/>
      <c r="J30" s="18">
        <f t="shared" si="2"/>
        <v>0</v>
      </c>
    </row>
    <row r="31" spans="1:10" ht="33.75" x14ac:dyDescent="0.25">
      <c r="A31" s="7">
        <v>4314060</v>
      </c>
      <c r="B31" s="20" t="s">
        <v>30</v>
      </c>
      <c r="C31" s="17">
        <v>5974900</v>
      </c>
      <c r="D31" s="17">
        <v>1799800</v>
      </c>
      <c r="E31" s="17">
        <v>1100278</v>
      </c>
      <c r="F31" s="18">
        <f t="shared" si="1"/>
        <v>0.6113334814979442</v>
      </c>
      <c r="G31" s="17">
        <v>2600000</v>
      </c>
      <c r="H31" s="17">
        <v>280000</v>
      </c>
      <c r="I31" s="17"/>
      <c r="J31" s="18">
        <f t="shared" si="2"/>
        <v>0</v>
      </c>
    </row>
    <row r="32" spans="1:10" ht="22.5" x14ac:dyDescent="0.25">
      <c r="A32" s="7">
        <v>4314081</v>
      </c>
      <c r="B32" s="20" t="s">
        <v>31</v>
      </c>
      <c r="C32" s="17">
        <v>2179600</v>
      </c>
      <c r="D32" s="17">
        <v>735500</v>
      </c>
      <c r="E32" s="17">
        <v>580997</v>
      </c>
      <c r="F32" s="18">
        <f t="shared" si="1"/>
        <v>0.78993473827328353</v>
      </c>
      <c r="G32" s="17">
        <v>70500</v>
      </c>
      <c r="H32" s="17">
        <v>70500</v>
      </c>
      <c r="I32" s="17"/>
      <c r="J32" s="18">
        <f t="shared" si="2"/>
        <v>0</v>
      </c>
    </row>
    <row r="33" spans="1:10" ht="18.75" customHeight="1" x14ac:dyDescent="0.25">
      <c r="A33" s="7">
        <v>4314082</v>
      </c>
      <c r="B33" s="20" t="s">
        <v>32</v>
      </c>
      <c r="C33" s="17">
        <v>586900</v>
      </c>
      <c r="D33" s="17">
        <v>40000</v>
      </c>
      <c r="E33" s="17">
        <v>29500</v>
      </c>
      <c r="F33" s="18">
        <f t="shared" si="1"/>
        <v>0.73750000000000004</v>
      </c>
      <c r="G33" s="17">
        <v>0</v>
      </c>
      <c r="H33" s="17"/>
      <c r="I33" s="17"/>
      <c r="J33" s="18">
        <v>0</v>
      </c>
    </row>
    <row r="34" spans="1:10" ht="33.75" x14ac:dyDescent="0.25">
      <c r="A34" s="7">
        <v>4315031</v>
      </c>
      <c r="B34" s="20" t="s">
        <v>33</v>
      </c>
      <c r="C34" s="17">
        <v>34104100</v>
      </c>
      <c r="D34" s="17">
        <v>9843000</v>
      </c>
      <c r="E34" s="17">
        <v>8354475</v>
      </c>
      <c r="F34" s="18">
        <f t="shared" si="1"/>
        <v>0.84877323986589459</v>
      </c>
      <c r="G34" s="17">
        <v>6156300</v>
      </c>
      <c r="H34" s="17">
        <v>856300</v>
      </c>
      <c r="I34" s="17">
        <v>225620</v>
      </c>
      <c r="J34" s="18">
        <f t="shared" si="2"/>
        <v>0.26348242438397756</v>
      </c>
    </row>
    <row r="35" spans="1:10" ht="45" x14ac:dyDescent="0.25">
      <c r="A35" s="7">
        <v>4315061</v>
      </c>
      <c r="B35" s="20" t="s">
        <v>34</v>
      </c>
      <c r="C35" s="17">
        <v>80000</v>
      </c>
      <c r="D35" s="17">
        <v>55000</v>
      </c>
      <c r="E35" s="17">
        <v>12973</v>
      </c>
      <c r="F35" s="18">
        <f t="shared" si="1"/>
        <v>0.23587272727272726</v>
      </c>
      <c r="G35" s="17">
        <v>0</v>
      </c>
      <c r="H35" s="17"/>
      <c r="I35" s="17"/>
      <c r="J35" s="18">
        <v>0</v>
      </c>
    </row>
    <row r="36" spans="1:10" ht="22.5" x14ac:dyDescent="0.25">
      <c r="A36" s="7">
        <v>4316011</v>
      </c>
      <c r="B36" s="20" t="s">
        <v>35</v>
      </c>
      <c r="C36" s="17">
        <v>6816500</v>
      </c>
      <c r="D36" s="17">
        <v>4271032</v>
      </c>
      <c r="E36" s="17">
        <v>2998300</v>
      </c>
      <c r="F36" s="18">
        <f t="shared" si="1"/>
        <v>0.70200832023735715</v>
      </c>
      <c r="G36" s="17">
        <v>176164305</v>
      </c>
      <c r="H36" s="17">
        <v>37763994</v>
      </c>
      <c r="I36" s="17">
        <v>24037989</v>
      </c>
      <c r="J36" s="18">
        <f t="shared" si="2"/>
        <v>0.63653195686875708</v>
      </c>
    </row>
    <row r="37" spans="1:10" ht="22.5" x14ac:dyDescent="0.25">
      <c r="A37" s="7">
        <v>4316015</v>
      </c>
      <c r="B37" s="20" t="s">
        <v>49</v>
      </c>
      <c r="C37" s="17">
        <v>0</v>
      </c>
      <c r="D37" s="17"/>
      <c r="E37" s="17"/>
      <c r="F37" s="18">
        <v>0</v>
      </c>
      <c r="G37" s="17">
        <v>2618895</v>
      </c>
      <c r="H37" s="17">
        <v>1118895</v>
      </c>
      <c r="I37" s="17"/>
      <c r="J37" s="18">
        <f t="shared" si="2"/>
        <v>0</v>
      </c>
    </row>
    <row r="38" spans="1:10" x14ac:dyDescent="0.25">
      <c r="A38" s="7">
        <v>4316030</v>
      </c>
      <c r="B38" s="20" t="s">
        <v>36</v>
      </c>
      <c r="C38" s="17">
        <v>51884640</v>
      </c>
      <c r="D38" s="17">
        <v>17186997</v>
      </c>
      <c r="E38" s="17">
        <v>13994517</v>
      </c>
      <c r="F38" s="18">
        <f t="shared" si="1"/>
        <v>0.81425027304071795</v>
      </c>
      <c r="G38" s="17">
        <v>140000</v>
      </c>
      <c r="H38" s="17"/>
      <c r="I38" s="17"/>
      <c r="J38" s="18">
        <v>0</v>
      </c>
    </row>
    <row r="39" spans="1:10" ht="86.25" customHeight="1" x14ac:dyDescent="0.25">
      <c r="A39" s="7">
        <v>4316083</v>
      </c>
      <c r="B39" s="20" t="s">
        <v>50</v>
      </c>
      <c r="C39" s="17">
        <v>0</v>
      </c>
      <c r="D39" s="17"/>
      <c r="E39" s="17"/>
      <c r="F39" s="18">
        <v>0</v>
      </c>
      <c r="G39" s="17">
        <v>1870500</v>
      </c>
      <c r="H39" s="17">
        <v>1419700</v>
      </c>
      <c r="I39" s="17"/>
      <c r="J39" s="18">
        <f t="shared" si="2"/>
        <v>0</v>
      </c>
    </row>
    <row r="40" spans="1:10" ht="22.5" x14ac:dyDescent="0.25">
      <c r="A40" s="7">
        <v>4317310</v>
      </c>
      <c r="B40" s="20" t="s">
        <v>37</v>
      </c>
      <c r="C40" s="17">
        <v>0</v>
      </c>
      <c r="D40" s="17"/>
      <c r="E40" s="17"/>
      <c r="F40" s="18">
        <v>0</v>
      </c>
      <c r="G40" s="17">
        <v>6831600</v>
      </c>
      <c r="H40" s="17"/>
      <c r="I40" s="17"/>
      <c r="J40" s="18">
        <v>0</v>
      </c>
    </row>
    <row r="41" spans="1:10" x14ac:dyDescent="0.25">
      <c r="A41" s="7">
        <v>4317321</v>
      </c>
      <c r="B41" s="20" t="s">
        <v>38</v>
      </c>
      <c r="C41" s="17">
        <v>0</v>
      </c>
      <c r="D41" s="17"/>
      <c r="E41" s="17"/>
      <c r="F41" s="18">
        <v>0</v>
      </c>
      <c r="G41" s="17">
        <v>13813000</v>
      </c>
      <c r="H41" s="17"/>
      <c r="I41" s="17"/>
      <c r="J41" s="18">
        <v>0</v>
      </c>
    </row>
    <row r="42" spans="1:10" x14ac:dyDescent="0.25">
      <c r="A42" s="7">
        <v>4317324</v>
      </c>
      <c r="B42" s="20" t="s">
        <v>39</v>
      </c>
      <c r="C42" s="17">
        <v>0</v>
      </c>
      <c r="D42" s="17"/>
      <c r="E42" s="17"/>
      <c r="F42" s="18">
        <v>0</v>
      </c>
      <c r="G42" s="17">
        <v>500000</v>
      </c>
      <c r="H42" s="17"/>
      <c r="I42" s="17"/>
      <c r="J42" s="18">
        <v>0</v>
      </c>
    </row>
    <row r="43" spans="1:10" ht="108" customHeight="1" x14ac:dyDescent="0.25">
      <c r="A43" s="7">
        <v>4317691</v>
      </c>
      <c r="B43" s="20" t="s">
        <v>40</v>
      </c>
      <c r="C43" s="17">
        <v>0</v>
      </c>
      <c r="D43" s="17"/>
      <c r="E43" s="17"/>
      <c r="F43" s="18">
        <v>0</v>
      </c>
      <c r="G43" s="17">
        <v>16450000</v>
      </c>
      <c r="H43" s="17">
        <v>4830000</v>
      </c>
      <c r="I43" s="17">
        <v>4797540</v>
      </c>
      <c r="J43" s="18">
        <f>I43/H43</f>
        <v>0.9932795031055901</v>
      </c>
    </row>
    <row r="44" spans="1:10" x14ac:dyDescent="0.25">
      <c r="A44" s="7">
        <v>4318420</v>
      </c>
      <c r="B44" s="20" t="s">
        <v>51</v>
      </c>
      <c r="C44" s="17">
        <v>276600</v>
      </c>
      <c r="D44" s="17">
        <v>276600</v>
      </c>
      <c r="E44" s="17"/>
      <c r="F44" s="18">
        <v>0</v>
      </c>
      <c r="G44" s="17">
        <v>0</v>
      </c>
      <c r="H44" s="17"/>
      <c r="I44" s="17"/>
      <c r="J44" s="18">
        <v>0</v>
      </c>
    </row>
    <row r="45" spans="1:10" s="14" customFormat="1" ht="22.5" customHeight="1" x14ac:dyDescent="0.25">
      <c r="A45" s="5" t="s">
        <v>41</v>
      </c>
      <c r="B45" s="5" t="s">
        <v>42</v>
      </c>
      <c r="C45" s="15">
        <f>SUM(C9:C44)</f>
        <v>2316461086</v>
      </c>
      <c r="D45" s="15">
        <f t="shared" ref="D45:E45" si="3">SUM(D9:D44)</f>
        <v>773127722</v>
      </c>
      <c r="E45" s="15">
        <f t="shared" si="3"/>
        <v>605306298</v>
      </c>
      <c r="F45" s="16">
        <f t="shared" si="1"/>
        <v>0.7829318245556327</v>
      </c>
      <c r="G45" s="15">
        <f>SUM(G9:G44)</f>
        <v>518986355</v>
      </c>
      <c r="H45" s="15">
        <f>SUM(H9:H44)</f>
        <v>129757835</v>
      </c>
      <c r="I45" s="15">
        <f>SUM(I9:I44)</f>
        <v>39342083</v>
      </c>
      <c r="J45" s="16">
        <f t="shared" si="2"/>
        <v>0.30319620391323576</v>
      </c>
    </row>
    <row r="47" spans="1:10" x14ac:dyDescent="0.25">
      <c r="D47" s="21">
        <f>773127722-D45</f>
        <v>0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ГРУДЕНЬ</vt:lpstr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затверджені призначення</vt:lpstr>
      <vt:lpstr>ГРУДЕНЬ!Область_печати</vt:lpstr>
      <vt:lpstr>ЛИСТОПАД!Область_печати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2020-03-31T12:38:55Z</cp:lastPrinted>
  <dcterms:created xsi:type="dcterms:W3CDTF">2019-01-03T08:54:56Z</dcterms:created>
  <dcterms:modified xsi:type="dcterms:W3CDTF">2021-01-12T11:31:06Z</dcterms:modified>
</cp:coreProperties>
</file>