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d:\Desktop\ГБ\ГБ-3\Мониторинг\"/>
    </mc:Choice>
  </mc:AlternateContent>
  <xr:revisionPtr revIDLastSave="0" documentId="13_ncr:1_{9FAE3DD7-D747-412A-806C-02DA6E96EDD0}" xr6:coauthVersionLast="45" xr6:coauthVersionMax="45"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Лист1!$A$2:$P$34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3" i="1" l="1"/>
  <c r="O42" i="1"/>
  <c r="O41" i="1"/>
  <c r="M43" i="1"/>
  <c r="M41" i="1"/>
  <c r="O30" i="1"/>
  <c r="O31" i="1"/>
  <c r="O32" i="1"/>
  <c r="O33" i="1"/>
  <c r="O34" i="1"/>
  <c r="O35" i="1"/>
  <c r="O37" i="1"/>
  <c r="O27" i="1"/>
  <c r="O28" i="1"/>
  <c r="O29" i="1"/>
  <c r="O24" i="1"/>
  <c r="O25" i="1"/>
  <c r="O26" i="1"/>
  <c r="O20" i="1"/>
  <c r="O21" i="1"/>
  <c r="O22" i="1"/>
  <c r="O23" i="1"/>
  <c r="O16" i="1"/>
  <c r="O17" i="1"/>
  <c r="O18" i="1"/>
  <c r="O19" i="1"/>
  <c r="O15" i="1"/>
  <c r="O14" i="1"/>
  <c r="M15" i="1"/>
  <c r="M16" i="1"/>
  <c r="M17" i="1"/>
  <c r="M18" i="1"/>
  <c r="M19" i="1"/>
  <c r="M20" i="1"/>
  <c r="M22" i="1"/>
  <c r="M23" i="1"/>
  <c r="M24" i="1"/>
  <c r="M27" i="1"/>
  <c r="M28" i="1"/>
  <c r="M30" i="1"/>
  <c r="M31" i="1"/>
  <c r="M32" i="1"/>
  <c r="M33" i="1"/>
  <c r="M34" i="1"/>
  <c r="M35" i="1"/>
  <c r="M37" i="1"/>
  <c r="M14" i="1"/>
  <c r="N44" i="1" l="1"/>
  <c r="J38" i="1" l="1"/>
  <c r="N38" i="1"/>
  <c r="O38" i="1" l="1"/>
  <c r="J44" i="1"/>
  <c r="O44" i="1" s="1"/>
  <c r="M21" i="1"/>
  <c r="M25" i="1"/>
  <c r="M26" i="1"/>
  <c r="M29" i="1"/>
  <c r="L38" i="1"/>
  <c r="M38" i="1" s="1"/>
  <c r="M42" i="1"/>
  <c r="L44" i="1"/>
  <c r="M44" i="1" l="1"/>
</calcChain>
</file>

<file path=xl/sharedStrings.xml><?xml version="1.0" encoding="utf-8"?>
<sst xmlns="http://schemas.openxmlformats.org/spreadsheetml/2006/main" count="242" uniqueCount="188">
  <si>
    <t>№</t>
  </si>
  <si>
    <t>п/п</t>
  </si>
  <si>
    <t>Назва</t>
  </si>
  <si>
    <t>проекту</t>
  </si>
  <si>
    <t>Адреса</t>
  </si>
  <si>
    <t>реалізації</t>
  </si>
  <si>
    <t>Автор</t>
  </si>
  <si>
    <t>(П.І.Б.</t>
  </si>
  <si>
    <t>тел.)</t>
  </si>
  <si>
    <t>Замовник</t>
  </si>
  <si>
    <t>Погодження</t>
  </si>
  <si>
    <t>з автором</t>
  </si>
  <si>
    <t xml:space="preserve">проекту </t>
  </si>
  <si>
    <t>технічних</t>
  </si>
  <si>
    <t>вимог(дата)</t>
  </si>
  <si>
    <t>календарного</t>
  </si>
  <si>
    <t>плану</t>
  </si>
  <si>
    <t>(дата)</t>
  </si>
  <si>
    <t>Наявність</t>
  </si>
  <si>
    <t>договору на</t>
  </si>
  <si>
    <t>виконання робіт</t>
  </si>
  <si>
    <t>(закупівлі товарів,</t>
  </si>
  <si>
    <t>послуг) (дата)</t>
  </si>
  <si>
    <t>Сума</t>
  </si>
  <si>
    <t>(тис.грн.)</t>
  </si>
  <si>
    <t xml:space="preserve">Які </t>
  </si>
  <si>
    <t>основні</t>
  </si>
  <si>
    <t>етапи</t>
  </si>
  <si>
    <t>виконано</t>
  </si>
  <si>
    <t>Освоєно</t>
  </si>
  <si>
    <t>тис.</t>
  </si>
  <si>
    <t>грн</t>
  </si>
  <si>
    <t>%</t>
  </si>
  <si>
    <t>Профінансовано</t>
  </si>
  <si>
    <t>Проблемні</t>
  </si>
  <si>
    <t>питання</t>
  </si>
  <si>
    <t>Стан реалізації проекту</t>
  </si>
  <si>
    <t xml:space="preserve">                  Інформація</t>
  </si>
  <si>
    <t>Управління будівництва Дніпровської РДА</t>
  </si>
  <si>
    <t>Головний розпорядник бюджетних коштів - Дніпровська районна в місті Києві державна адміністація</t>
  </si>
  <si>
    <t>Всього</t>
  </si>
  <si>
    <t>-</t>
  </si>
  <si>
    <t>про реалізацію проектів громадського бюджету м.Києва у 2019 році.</t>
  </si>
  <si>
    <t>ІГРОВИЙ ДИТЯЧИЙ МАЙДАНЧИК – ДІТЯМ ДНІПРОВСЬКОГО РАЙОНУ</t>
  </si>
  <si>
    <t>ІГРОВИЙ ДИТЯЧИЙ МАЙДАНЧИК</t>
  </si>
  <si>
    <t>Осучаснення садочка №452</t>
  </si>
  <si>
    <t>Рекреаційне подвір’я колежу Сухомлинського</t>
  </si>
  <si>
    <t>Дітям школі № 98 - сучасний ігровий майданчик</t>
  </si>
  <si>
    <t>Спортивне подвір’я колежу Сухомлинського</t>
  </si>
  <si>
    <t>Капітальний ремонт стадіону Дніпровського технічного ліцею</t>
  </si>
  <si>
    <t>Ремонт сходів при вході в під'їзд по вул. Дніпровська набережна 3</t>
  </si>
  <si>
    <t>“ЧИСТЕ ДОВКІЛЛЯ ТА ЗОНА ВІДПОЧИНКУ ВОСКРЕСЕНКИ”</t>
  </si>
  <si>
    <t>Утеплення дитячого клубу "Успіх" на Азербайджанській, 8-а</t>
  </si>
  <si>
    <t>Дитячий майданчик «Зірочка» ЗДО №473</t>
  </si>
  <si>
    <t>Дитячий ігровий майданчик по вул. Дніпровська набережна 3</t>
  </si>
  <si>
    <t>Облаштування майданчиків для збору сміття на Микільській Слобідці</t>
  </si>
  <si>
    <t>«Чужих дітей не буває»</t>
  </si>
  <si>
    <t>Новій школі - нова бібліотека</t>
  </si>
  <si>
    <t>Облаштування зон відпочинку для людей похилого віку</t>
  </si>
  <si>
    <t>№ проекту</t>
  </si>
  <si>
    <t>вул. Андрія Малишка, 19А</t>
  </si>
  <si>
    <t>вул. О. Бойченка, 6</t>
  </si>
  <si>
    <t>вул. Ентузіастів, 41/2</t>
  </si>
  <si>
    <t>вул. Митрополита Андрія Шептицького (Луначарського), 5А</t>
  </si>
  <si>
    <t>вул. Івана Микитенка, 11Б</t>
  </si>
  <si>
    <t>вул. Тампере, 9</t>
  </si>
  <si>
    <t>вул. Петра Запорожця, 4</t>
  </si>
  <si>
    <t>вул. Азербайджанська, 8А</t>
  </si>
  <si>
    <t>вул. Петра Запорожця, 13А</t>
  </si>
  <si>
    <t>вул. Митрополита Андрія Шептицького (Луначарського), 12</t>
  </si>
  <si>
    <t>бульв. Перова, 3</t>
  </si>
  <si>
    <t>вул. Міста Шалетт, 1А</t>
  </si>
  <si>
    <t>вул. Петра Запорожця, 11Б</t>
  </si>
  <si>
    <t>вул. Дніпровська набережна, 3</t>
  </si>
  <si>
    <t>"Багатофункціональний майданчик для роликових та льодових видів спорту"</t>
  </si>
  <si>
    <t>Спортивний двір на Микильській Слобідці</t>
  </si>
  <si>
    <t>вул.Микильсько-Слобідьська,4</t>
  </si>
  <si>
    <t>Русанівка - спортивний острів. Перший крок.</t>
  </si>
  <si>
    <t>Русанівська набережна,10/1</t>
  </si>
  <si>
    <t xml:space="preserve">LEGO та LEGO DUPLO для садочків мікрорайону ДВРЗ </t>
  </si>
  <si>
    <t>ДНЗ №№ 62 (вул. Алма-Атинська, 39-Б), 455 (вул. Празька, 31-А), 700 (вул. Рогозівська, 4), 701 (вул. Марганецька, 26-А), 702 (вул. Алма-Атинська, 111-А), 703 (вул. Рогозівська, 10-А)</t>
  </si>
  <si>
    <t>Управління освіти Дніпровської районної в місті Києві державної адміністрації</t>
  </si>
  <si>
    <t>Оснащення актового залу школи-гімназії № 176 мультимедійним та звуковим обладнанням</t>
  </si>
  <si>
    <t>Навчально-виховний комплекс № 176 ім. Мігеля Де Сервантеса Сааведри м. Києва (спеціалізована школа І ступеня з поглибленим вивчення іспанської мови – суспільно-гуманітарна гімназія) на пр-т Ю. Гагарiна, 11</t>
  </si>
  <si>
    <t>Україна-це ми!</t>
  </si>
  <si>
    <t>Дитячо-юнацька хореографічна студія ім. М.Коломійця "Щасливе дитинство", пр-т Миру, 2/3-А</t>
  </si>
  <si>
    <t>Побежимова Ольга Вікторівна</t>
  </si>
  <si>
    <t>Громадський бюджет діти у Технічному ліцеї (EVORANK)</t>
  </si>
  <si>
    <t>Технічний ліцей м. Києва, вул. Тампере, 9</t>
  </si>
  <si>
    <t>Основи кібербезпеки для вчителів початкової школи</t>
  </si>
  <si>
    <t>Навчально-виховний комплекс  № 141 «Освітні ресурси та технологічний тренінг»  міста Києва дошкільний навчальний заклад – школа І ступеня – спеціалізована школа ІІ ступеня з поглибленим вивченням іноземних мов та інформаційних технологій – технологічний ліцей)» м. Києва, Б-р Ігоря Шамо, 5</t>
  </si>
  <si>
    <t>СТЕМ-освіта вчителів Нової української школи</t>
  </si>
  <si>
    <t>Навчально-виховний комплекс № 167 з поглибленим вивченням німецької мови (спеціалізована школа І ступеня – гімназія) м. Києва, пр-т Соборності, 12-В</t>
  </si>
  <si>
    <t>Привітання ветеранів праці Дніпровського р-ну з нагоди ювілею району</t>
  </si>
  <si>
    <t>Дніпровський район</t>
  </si>
  <si>
    <t>Федоренко Ярослав Юрійович</t>
  </si>
  <si>
    <t>Територіальний центр соціального обслуговування Дніпровського району м. Києва</t>
  </si>
  <si>
    <t>Інформація про реалізацію незавершених проектів - переможців  громадського бюджету 2018 року</t>
  </si>
  <si>
    <t xml:space="preserve"> 27.02.2019</t>
  </si>
  <si>
    <t xml:space="preserve"> 01.03.2019</t>
  </si>
  <si>
    <t xml:space="preserve"> 19.02.2019</t>
  </si>
  <si>
    <t xml:space="preserve"> 25.02.2019</t>
  </si>
  <si>
    <t xml:space="preserve"> 18.02.2019</t>
  </si>
  <si>
    <t xml:space="preserve"> 22.02.2019</t>
  </si>
  <si>
    <t>бульвар І.Шамо, 19/1</t>
  </si>
  <si>
    <t>Вода для скверів та дворів Микільської Слобідки</t>
  </si>
  <si>
    <t>КП УЗН Дніпровського р-ну</t>
  </si>
  <si>
    <t xml:space="preserve"> №35/19-7 від 14.03.19 </t>
  </si>
  <si>
    <t xml:space="preserve"> 30.05.2019</t>
  </si>
  <si>
    <t xml:space="preserve">№35/19-6 від 14.03.19 </t>
  </si>
  <si>
    <t xml:space="preserve"> № 35/19-52 від 16.04.19 </t>
  </si>
  <si>
    <t xml:space="preserve"> №35/19-9 від 15.03.19 .</t>
  </si>
  <si>
    <t xml:space="preserve"> 29.05.2019</t>
  </si>
  <si>
    <t xml:space="preserve"> 15.02.2019</t>
  </si>
  <si>
    <t>№ 35/19-2 від 05.03.2019(ремонти)  № 49 від 15.05.19 (книги)</t>
  </si>
  <si>
    <t xml:space="preserve"> №35/19-8 від 15.03.19 </t>
  </si>
  <si>
    <t xml:space="preserve">від 28.05.2019 №55 </t>
  </si>
  <si>
    <t xml:space="preserve">від 04.03.2019 №10 ;від 18.03.2019 №20; від 18.03.2019  №21;від 29.03.2019 №24 ; від 01.04.2019 №25; від 07.05.2019 № 44 ; від 14.05.2019 №46 ; від 14.05.2019 № 11/05/19; від 14.05.2019 № 48; від 14.05.2019 № 47 </t>
  </si>
  <si>
    <t xml:space="preserve"> 04.03.2019</t>
  </si>
  <si>
    <t xml:space="preserve"> 04.03.2019 </t>
  </si>
  <si>
    <t xml:space="preserve"> від 01.04.2019 №26; від 08.04.2019 №29</t>
  </si>
  <si>
    <t xml:space="preserve"> № 35/19-180 від 25.06.19</t>
  </si>
  <si>
    <t xml:space="preserve"> № 35/19-187 від 27.06.19</t>
  </si>
  <si>
    <t xml:space="preserve"> №35/19-139 від 03.06.19</t>
  </si>
  <si>
    <t>Проведено процедуру закупівлі робіт (оголошення № UA-2019-02-26-001593-c) Укладено догорір на суму  182,92 тис грн,Додаткова  угода № 1 від 16.04.19 на суму 181,4 тис.грн, роботи завершено.</t>
  </si>
  <si>
    <t xml:space="preserve">  Проведено процедуру закупівлі робіт (оголошення № UA-2019-02-26-001570-c) Договір підряду на суму 331,20 тис грн, додатоква угода № 1 від 16.04.19 на суму    327,6 тис грн, роботи завершено.</t>
  </si>
  <si>
    <t xml:space="preserve"> № 35/19-166 від 14.06.19</t>
  </si>
  <si>
    <t xml:space="preserve"> № 35/19-42 від 10.04.19 ,                   № 35/19-183 від 25.06.19 .</t>
  </si>
  <si>
    <t xml:space="preserve"> № 35/19-167 від 19.06.2019</t>
  </si>
  <si>
    <t>Проведено процедуру закупівль (оголошення № UA-2019-04-04-003921-a) Укладено Договір-підряду  на суму 1133,1 тис грн , Додаткова угода № 1 від 03.06.19, додаткова угода № 2 від 11.06.19 на суму 1 112,3 тис грн. Роботи завершено.</t>
  </si>
  <si>
    <t>№70 від 20.06.19</t>
  </si>
  <si>
    <t>№69 від 18.06.19</t>
  </si>
  <si>
    <t xml:space="preserve"> №35/19-196 від 04.07.19 .</t>
  </si>
  <si>
    <t>№ 35/19-85 від 02.05.19</t>
  </si>
  <si>
    <t xml:space="preserve"> №35/19-240 від 22.07.19</t>
  </si>
  <si>
    <t>№ 35/19-94 від 08.05.19</t>
  </si>
  <si>
    <t>35/19-194 від 02.07.2019</t>
  </si>
  <si>
    <t>35/19-207 від 08.07.2019</t>
  </si>
  <si>
    <t>Проведено процедуру закупівлі робіт  ( оголошення номер UA-2019-06-06-003658-b). Договір-підряду №35/19-196 від 04.07.19 на суму 449,5 тис грн.ДУ № 1 від 06.08.2019, роботи завершено.</t>
  </si>
  <si>
    <t>Проведено процедуру закупівлі робіт (оголошення № UA-2019-03-28-001618-а) Договір підряду № 35/19-85 від 02.05.2019 на суму 839,0 тис грн, Додаткова угода № 1 від 31.07.2019 на суму 810,9 тис. грн. Додаткова угода № 2 від 05.08.2019. Роботи завершено.</t>
  </si>
  <si>
    <t>Проведено процедуру закупівлі робіт (оголошення № UA-2019-02-26-001526-c) Договір підряду на суму 600,9 тис.грн. Додаткова угода  на суму 573,5 тис грн Роботи завершено.</t>
  </si>
  <si>
    <t>Проведено процедуру закупівель на заміну вікон (оголошення № UA-2019-03-27-000860-a), Договір підряду № 35/19-42 від 10.04.19 на суму 44,6 тис грн, Додаткова угода № 1 від 13.05.2019 на суму 41,4 тис грн Роботи із заміни вікон завершено. Проведено процедуру закупівель з утеплення фасадів (оголошення номер UA-2019-05-30-001383-c). Укладено Договір-підряду № 35/19-183 від 25.06.19 на суму 149,7 тис грн. Роботи завершено.</t>
  </si>
  <si>
    <t>Проведено процедуру закупівель (оголошення № UA-2019-05-31-001355-c).  Договір підряду № 35/19-207 від 08.07.2019 на суму 1428,019 тис грн., Додаткова угода № 1 від 09.07.2019 на суму 1 425,9 тис. грн. Роботи завершено.</t>
  </si>
  <si>
    <t xml:space="preserve">Укладено всі необхідні договори на товари та послуги для проведення фестивалю дитячо-юнацької творчесті  по проекту ГБ м. Києва № 104 «Україна – це ми!»  Проект реалізовано.                                                                                                              </t>
  </si>
  <si>
    <t>Погоджено дефектний акт   відповідно до пункту 2 ст.15 Положення. Проведено процедуру закупівель ( номер UA-2019-06-06-003663-b). Укладено Договір підряду № 35/19-180 від 25.06.19 на суму 139,5 тис грн.,  ДУ № 1 від 16.07.2019 Роботи завершено.</t>
  </si>
  <si>
    <t>Проведено процедуру закупівлі робіт (оголошення № UA-2019-02-20-001384-a), укладено договір підряду №35/19-8 від 15.03.19 на суму 73,196 тис.грн., роботи  завершено.</t>
  </si>
  <si>
    <r>
      <t>Укладено договори на мультимедійне та звукове обладнання на загальну суму 56,3 тис. грн.</t>
    </r>
    <r>
      <rPr>
        <b/>
        <sz val="11"/>
        <color rgb="FF000000"/>
        <rFont val="Times New Roman"/>
        <family val="1"/>
        <charset val="204"/>
      </rPr>
      <t xml:space="preserve">  </t>
    </r>
    <r>
      <rPr>
        <sz val="11"/>
        <color rgb="FF000000"/>
        <rFont val="Times New Roman"/>
        <family val="1"/>
        <charset val="204"/>
      </rPr>
      <t xml:space="preserve"> Обладнання для виконання ГБ № 298 "Оснащення актового залу школи-гімназії № 176 мультимедійним та звуковим обладнанням" закуплено в повному обсязі.  Проект реалізовано.       </t>
    </r>
    <r>
      <rPr>
        <b/>
        <sz val="11"/>
        <color rgb="FF000000"/>
        <rFont val="Times New Roman"/>
        <family val="1"/>
        <charset val="204"/>
      </rPr>
      <t xml:space="preserve">                                                                                                                                                                                                                                                                                                                                                                                          </t>
    </r>
  </si>
  <si>
    <t xml:space="preserve">Корж Семен Олексійович </t>
  </si>
  <si>
    <t>Харченко Василь Петрович</t>
  </si>
  <si>
    <t xml:space="preserve">Кузнєцов Петро Борисович </t>
  </si>
  <si>
    <t xml:space="preserve">Яблоновська Олена Костянтинівна </t>
  </si>
  <si>
    <t xml:space="preserve">Федоренко Ярослав Юрійович </t>
  </si>
  <si>
    <t xml:space="preserve">Стороженко Марина Ігорівна </t>
  </si>
  <si>
    <t>Кузьменко Любов Василівна</t>
  </si>
  <si>
    <t>Коваленко Олена Сергіївна</t>
  </si>
  <si>
    <t xml:space="preserve">Кононенко Анастасія Сергіївна </t>
  </si>
  <si>
    <t>Стороженко Марина Ігорівна</t>
  </si>
  <si>
    <t>Шкурко Олена Анатоліївна</t>
  </si>
  <si>
    <t>Гаврильченко Наталія Миколаївна</t>
  </si>
  <si>
    <t xml:space="preserve">Зуєва Анна Борисівна </t>
  </si>
  <si>
    <t>Гайдай В'ячеслав Володимирович.</t>
  </si>
  <si>
    <t>Федоренко Ярослав Юрійович.</t>
  </si>
  <si>
    <t>Гурін Микола Володимирович.</t>
  </si>
  <si>
    <t xml:space="preserve">Афанасьєв Дмитро  </t>
  </si>
  <si>
    <t xml:space="preserve">Шкурко Олена Анатоліївна </t>
  </si>
  <si>
    <t>Олександр Сиволапов</t>
  </si>
  <si>
    <t>Азиркін Сергій Валерійович.</t>
  </si>
  <si>
    <t>Дзюба Сергій Миколайович.</t>
  </si>
  <si>
    <t xml:space="preserve">Шкурко Олена    </t>
  </si>
  <si>
    <t>Погоджено дефектний акт з лідером проекту відповідно до пункту 2 ст.15 Положення Проведено процедуру закупівель ( номер UA-2019-06-06-003663-b). Укладено Договір підряду № 35/19-187 від 27.06.19 на суму 135,5 тис грн., ДУ № 1 від 16.07.2019. Роботи завершено.</t>
  </si>
  <si>
    <t>від17.09.2019 №126; від18.09.2019 №127</t>
  </si>
  <si>
    <t>Проведено процедуру закупівлі робіт (оголошення № UA-2019-05-13-001524-c) Договір-підряду №35/19-139 від 03.06.19 на суму 53,7 тис грн.Роботи завершено.</t>
  </si>
  <si>
    <t>№ 35/19-300 від 04.09 2019</t>
  </si>
  <si>
    <t>№74/19Т від 24.09.2019</t>
  </si>
  <si>
    <t>Проведено процедуру закупівлі робіт (оголошення № UA-2019-03-29-001651-а) укладено Договір-підряду на суму 99,5 тис грн. Роботи завершено.</t>
  </si>
  <si>
    <t xml:space="preserve">Проведено процедуру закупівель ( оголошення номер №UA-2019-07-02-000924-c), укладено Договір-підряду №35/19-240 від 22.07.19 на суму 158,5 тис.грн. Роботи завершено. </t>
  </si>
  <si>
    <t>Проведено процедуру закупівель (оголошення номер UA-2019-05-22-001771-c). Укладено Договір-підряду № 35/19-166 від 14.06.19 на суму  199,1 тис грн. Роботи завершено.</t>
  </si>
  <si>
    <t>Проведено процедуру закупівель ( оголошення номер UA-2019-06-05-003290-b) Укладено Договір-підряду № 35/19-167 від 19.06.2019 на суму 155,4 тис грн. Роботи завершено.</t>
  </si>
  <si>
    <t>Укладено договір від 28.05.2019 №55 на закупівлю «LEGO та LEGO DUPLO для садочків мікрорайону ДВРЗ» на суму 427,7 тис. грн. Товар завезено закладам освіти. Проект реалізовано.</t>
  </si>
  <si>
    <t xml:space="preserve">Уладено договір на закупівлю послуг по організації, підготовки, друку матеріалів та проведенню навчального семінару вчителів НУШ за курсом «Основи кібербезпеки у школі» за проектом ГБ м. Києва № 470 на суму 297,6 тис. грн.Завершено навчальні семінари для  550 вчителів  закладів освіти. Проект ралізовано.            </t>
  </si>
  <si>
    <t xml:space="preserve">Уладено договір на закупівлю послуг по організації, підготовки, друку матеріалів та проведенню навчального семінару зі STEM-освіти вчителів НУШ за проектом ГБ м. Києва № 472 на суму 355,18 тис. грн.Завершено навчальні  семінари для  580 вчителів  закладів освіти. Проект реалізовано. </t>
  </si>
  <si>
    <t>Проведено всі необхідні процедури щодо закупівлі пледів для привітання ветеранів праці.  Підписано договір з ТОВ "Епіцентр К" на закупівлю пледів та  здійснена доставка пледів  25.04.2019 року до Територіального центру.                        . У зв'язку з економією коштів була проведена додатково допорогова закупівля пледів та підписано договір з ТОВ "Епіцентр К" Проект завершено.</t>
  </si>
  <si>
    <t>(станом на 01.12.019)</t>
  </si>
  <si>
    <t>Проведено  процедуру закупівлі робіт (оголошення № UA-2019-02-20-001367-а) , укладено договір підряду № 35/19-2 від 05.03.19, додаткова угода №1 від 13.03.19 на суму  337,7 тис грн, ремонтні роботи завершено. Придбано книги та меблі для бібліотеки СЗШ № 258.Завершено процедуру закупівлі ноутбука та мультимедійного обладнання. Договір на стадії підписання.</t>
  </si>
  <si>
    <t>Проведено зустріч з автором проекту, підготовлено та погоджено  технічне завдання на проектування «Влаштування поливо-зрошувальної системи для забезпечення реалізації громадського проекту". Проведено електронні торги на виконання проектних робіт. Визначено переможця, підписано договір. Проектні роботи виконано, отримано експертний звіт. Проведено торги на виконання робіт, підписано договір. Виконано 90 % договірних робіт, підготовлені матеріали до врізки до трубопроводу Київводоканалу,яка призначена на 10.12.2019.</t>
  </si>
  <si>
    <t>Проведено процедуру закупівель ( оголошення номер UA-2019-06-05-003334-b). Договір підряду № 35/19-194 від 02.07.2019 на суму 399,990 тис грн., ДУ № 1 від 29.07.2019.Роботи завершено, готуються до підписання акти виконаних робіт.</t>
  </si>
  <si>
    <t xml:space="preserve">Укладено договори на послуги з організації інформаційно-просвітницької компанії та проведення Конкурсу проектів учнів Технічного ліцею на загальну суму 40,0 тис. грн.   В ході реалізації проєкту виникла потреба перерозподілу коштів відповідно до кодів економічної класифікації з КЕКВ 2240 на ККВЕ 2210. роботи завершуються.                                                                                                                                                                    </t>
  </si>
  <si>
    <t>Проведено експертизу кошторисної частини. Двічі було оголошено відкриті торги (оголошення номер UA-2019-06-12-001645-a та № UA-2019-05-21-001886-c). Двічі закупівля не відбулася з через відсутність достатньої кількості учасників. Оголошення процедури закупівлі  у серпні (номер оголошення UA-2019-08-05-002632-b) Укладено Договір-підряду № 35/19-300 від 04.09.19 на суму 2378,5 тис. грн. Роботи на стадії завершення.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</si>
</sst>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31">
    <font>
      <sz val="11"/>
      <color theme="1"/>
      <name val="Calibri"/>
      <family val="2"/>
      <charset val="204"/>
      <scheme val="minor"/>
    </font>
    <font>
      <sz val="11"/>
      <color rgb="FF000000"/>
      <name val="Calibri"/>
      <family val="2"/>
      <charset val="204"/>
    </font>
    <font>
      <b/>
      <sz val="10"/>
      <color rgb="FF000000"/>
      <name val="Calibri"/>
      <family val="2"/>
      <charset val="204"/>
    </font>
    <font>
      <sz val="10"/>
      <color rgb="FFFFFFFF"/>
      <name val="Calibri"/>
      <family val="2"/>
      <charset val="204"/>
    </font>
    <font>
      <sz val="10"/>
      <color rgb="FFCC0000"/>
      <name val="Calibri"/>
      <family val="2"/>
      <charset val="204"/>
    </font>
    <font>
      <b/>
      <sz val="10"/>
      <color rgb="FFFFFFFF"/>
      <name val="Calibri"/>
      <family val="2"/>
      <charset val="204"/>
    </font>
    <font>
      <u/>
      <sz val="11"/>
      <color rgb="FF0000FF"/>
      <name val="Calibri"/>
      <family val="2"/>
      <charset val="204"/>
    </font>
    <font>
      <i/>
      <sz val="10"/>
      <color rgb="FF808080"/>
      <name val="Calibri"/>
      <family val="2"/>
      <charset val="204"/>
    </font>
    <font>
      <sz val="10"/>
      <color rgb="FF006600"/>
      <name val="Calibri"/>
      <family val="2"/>
      <charset val="204"/>
    </font>
    <font>
      <b/>
      <sz val="24"/>
      <color rgb="FF000000"/>
      <name val="Calibri"/>
      <family val="2"/>
      <charset val="204"/>
    </font>
    <font>
      <sz val="18"/>
      <color rgb="FF000000"/>
      <name val="Calibri"/>
      <family val="2"/>
      <charset val="204"/>
    </font>
    <font>
      <sz val="12"/>
      <color rgb="FF000000"/>
      <name val="Calibri"/>
      <family val="2"/>
      <charset val="204"/>
    </font>
    <font>
      <u/>
      <sz val="10"/>
      <color rgb="FF0000EE"/>
      <name val="Calibri"/>
      <family val="2"/>
      <charset val="204"/>
    </font>
    <font>
      <sz val="10"/>
      <color rgb="FF996600"/>
      <name val="Calibri"/>
      <family val="2"/>
      <charset val="204"/>
    </font>
    <font>
      <sz val="10"/>
      <color rgb="FF333333"/>
      <name val="Calibri"/>
      <family val="2"/>
      <charset val="204"/>
    </font>
    <font>
      <sz val="11"/>
      <color rgb="FF000000"/>
      <name val="Calibri1"/>
      <charset val="204"/>
    </font>
    <font>
      <b/>
      <sz val="14"/>
      <color theme="1"/>
      <name val="Calibri"/>
      <family val="2"/>
      <charset val="204"/>
      <scheme val="minor"/>
    </font>
    <font>
      <b/>
      <sz val="14"/>
      <color theme="1"/>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sz val="11"/>
      <color rgb="FF000000"/>
      <name val="Times New Roman"/>
      <family val="1"/>
      <charset val="204"/>
    </font>
    <font>
      <sz val="11"/>
      <name val="Times New Roman"/>
      <family val="1"/>
      <charset val="204"/>
    </font>
    <font>
      <sz val="11"/>
      <color rgb="FFFF0000"/>
      <name val="Times New Roman"/>
      <family val="1"/>
      <charset val="204"/>
    </font>
    <font>
      <b/>
      <sz val="10.5"/>
      <color theme="1"/>
      <name val="Times New Roman"/>
      <family val="1"/>
      <charset val="204"/>
    </font>
    <font>
      <sz val="11"/>
      <color theme="1"/>
      <name val="Calibri"/>
      <family val="2"/>
      <scheme val="minor"/>
    </font>
    <font>
      <b/>
      <sz val="11"/>
      <color rgb="FF000000"/>
      <name val="Times New Roman"/>
      <family val="1"/>
      <charset val="204"/>
    </font>
    <font>
      <sz val="8"/>
      <name val="Calibri"/>
      <family val="2"/>
      <charset val="204"/>
      <scheme val="minor"/>
    </font>
    <font>
      <b/>
      <sz val="11"/>
      <name val="Times New Roman"/>
      <family val="1"/>
      <charset val="204"/>
    </font>
    <font>
      <b/>
      <sz val="11"/>
      <color rgb="FFFF0000"/>
      <name val="Times New Roman"/>
      <family val="1"/>
      <charset val="204"/>
    </font>
    <font>
      <sz val="14"/>
      <color theme="1"/>
      <name val="Times New Roman"/>
      <family val="1"/>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s>
  <cellStyleXfs count="23">
    <xf numFmtId="0" fontId="0" fillId="0" borderId="0"/>
    <xf numFmtId="0" fontId="1"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4" fillId="8" borderId="9"/>
    <xf numFmtId="0" fontId="1" fillId="0" borderId="0"/>
    <xf numFmtId="0" fontId="1" fillId="0" borderId="0"/>
    <xf numFmtId="0" fontId="4" fillId="0" borderId="0"/>
    <xf numFmtId="0" fontId="1" fillId="0" borderId="0"/>
    <xf numFmtId="0" fontId="15" fillId="0" borderId="0"/>
    <xf numFmtId="0" fontId="25" fillId="0" borderId="0"/>
  </cellStyleXfs>
  <cellXfs count="169">
    <xf numFmtId="0" fontId="0" fillId="0" borderId="0" xfId="0"/>
    <xf numFmtId="0" fontId="18" fillId="0" borderId="0" xfId="0" applyFont="1"/>
    <xf numFmtId="0" fontId="19" fillId="0" borderId="2" xfId="0" applyFont="1" applyBorder="1"/>
    <xf numFmtId="0" fontId="19" fillId="0" borderId="2" xfId="0" applyFont="1" applyBorder="1" applyAlignment="1">
      <alignment horizontal="center"/>
    </xf>
    <xf numFmtId="0" fontId="19" fillId="0" borderId="3" xfId="0" applyFont="1" applyBorder="1" applyAlignment="1">
      <alignment horizontal="center"/>
    </xf>
    <xf numFmtId="0" fontId="19" fillId="0" borderId="5" xfId="0" applyFont="1" applyBorder="1"/>
    <xf numFmtId="0" fontId="19" fillId="0" borderId="8" xfId="0" applyFont="1" applyBorder="1"/>
    <xf numFmtId="0" fontId="19" fillId="0" borderId="4" xfId="0" applyFont="1" applyBorder="1" applyAlignment="1">
      <alignment horizontal="center"/>
    </xf>
    <xf numFmtId="0" fontId="19" fillId="0" borderId="1" xfId="0" applyFont="1" applyBorder="1" applyAlignment="1">
      <alignment horizontal="center"/>
    </xf>
    <xf numFmtId="0" fontId="18" fillId="0" borderId="1" xfId="0" applyFont="1" applyBorder="1" applyAlignment="1">
      <alignment vertical="center"/>
    </xf>
    <xf numFmtId="0" fontId="21" fillId="0" borderId="10" xfId="1" applyFont="1" applyBorder="1" applyAlignment="1">
      <alignment vertical="center" wrapText="1"/>
    </xf>
    <xf numFmtId="0" fontId="21" fillId="9" borderId="10" xfId="1" applyFont="1" applyFill="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xf>
    <xf numFmtId="4" fontId="22" fillId="0" borderId="1" xfId="0" applyNumberFormat="1" applyFont="1" applyBorder="1" applyAlignment="1">
      <alignment horizontal="center" vertical="center"/>
    </xf>
    <xf numFmtId="0" fontId="19" fillId="0" borderId="11" xfId="0" applyFont="1" applyBorder="1"/>
    <xf numFmtId="0" fontId="19" fillId="0" borderId="12" xfId="0" applyFont="1" applyBorder="1" applyAlignment="1">
      <alignment horizontal="center"/>
    </xf>
    <xf numFmtId="0" fontId="19" fillId="0" borderId="16" xfId="0" applyFont="1" applyBorder="1"/>
    <xf numFmtId="0" fontId="19" fillId="0" borderId="17" xfId="0" applyFont="1" applyBorder="1"/>
    <xf numFmtId="0" fontId="19" fillId="0" borderId="18" xfId="0" applyFont="1" applyBorder="1" applyAlignment="1">
      <alignment horizontal="center"/>
    </xf>
    <xf numFmtId="0" fontId="19" fillId="0" borderId="19" xfId="0" applyFont="1" applyBorder="1"/>
    <xf numFmtId="0" fontId="19" fillId="0" borderId="20" xfId="0"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0" fontId="18" fillId="0" borderId="21" xfId="0" applyFont="1" applyBorder="1" applyAlignment="1">
      <alignment horizontal="center" vertical="center"/>
    </xf>
    <xf numFmtId="0" fontId="18" fillId="0" borderId="25" xfId="0" applyFont="1" applyBorder="1" applyAlignment="1">
      <alignment horizontal="center" vertical="center"/>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14" fontId="18" fillId="0" borderId="2" xfId="0" applyNumberFormat="1" applyFont="1" applyBorder="1" applyAlignment="1">
      <alignment horizontal="center"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vertical="center" wrapText="1"/>
    </xf>
    <xf numFmtId="0" fontId="18" fillId="9" borderId="22" xfId="0" applyFont="1" applyFill="1" applyBorder="1" applyAlignment="1">
      <alignment horizontal="center" vertical="center" wrapText="1"/>
    </xf>
    <xf numFmtId="0" fontId="18" fillId="9" borderId="2" xfId="0" applyFont="1" applyFill="1" applyBorder="1" applyAlignment="1">
      <alignment vertical="center" wrapText="1"/>
    </xf>
    <xf numFmtId="0" fontId="22" fillId="9" borderId="1" xfId="0" applyFont="1" applyFill="1" applyBorder="1" applyAlignment="1">
      <alignment vertical="center" wrapText="1"/>
    </xf>
    <xf numFmtId="0" fontId="18" fillId="9" borderId="0" xfId="0" applyFont="1" applyFill="1" applyAlignment="1">
      <alignment vertical="center" wrapText="1"/>
    </xf>
    <xf numFmtId="0" fontId="18" fillId="0" borderId="0" xfId="0" applyFont="1" applyAlignment="1">
      <alignment wrapText="1"/>
    </xf>
    <xf numFmtId="0" fontId="19" fillId="0" borderId="12" xfId="0" applyFont="1" applyBorder="1" applyAlignment="1">
      <alignment horizont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1" xfId="0" applyFont="1" applyBorder="1" applyAlignment="1">
      <alignment horizontal="center" wrapText="1"/>
    </xf>
    <xf numFmtId="0" fontId="18" fillId="9" borderId="2" xfId="0" applyFont="1" applyFill="1" applyBorder="1" applyAlignment="1">
      <alignment horizontal="center" vertical="center" wrapText="1"/>
    </xf>
    <xf numFmtId="0" fontId="21" fillId="0" borderId="2" xfId="1" applyFont="1" applyBorder="1" applyAlignment="1">
      <alignment vertical="center" wrapText="1"/>
    </xf>
    <xf numFmtId="0" fontId="18" fillId="0" borderId="1" xfId="0" applyFont="1" applyBorder="1"/>
    <xf numFmtId="0" fontId="18" fillId="0" borderId="1" xfId="0" applyFont="1" applyBorder="1" applyAlignment="1">
      <alignment horizontal="center" vertical="center"/>
    </xf>
    <xf numFmtId="4" fontId="20" fillId="0" borderId="1" xfId="0" applyNumberFormat="1" applyFont="1" applyBorder="1" applyAlignment="1">
      <alignment vertical="center"/>
    </xf>
    <xf numFmtId="0" fontId="17" fillId="0" borderId="1" xfId="0" applyFont="1" applyBorder="1" applyAlignment="1">
      <alignment horizontal="center" vertical="center"/>
    </xf>
    <xf numFmtId="0" fontId="18" fillId="0" borderId="0" xfId="0" applyFont="1" applyAlignment="1">
      <alignment horizontal="center" vertical="center"/>
    </xf>
    <xf numFmtId="0" fontId="22" fillId="0" borderId="1" xfId="1" applyFont="1" applyBorder="1" applyAlignment="1">
      <alignment horizontal="center" vertical="center" wrapText="1"/>
    </xf>
    <xf numFmtId="0" fontId="22" fillId="9" borderId="1" xfId="0" applyFont="1" applyFill="1" applyBorder="1" applyAlignment="1">
      <alignment horizontal="center" vertical="center" wrapText="1"/>
    </xf>
    <xf numFmtId="0" fontId="18" fillId="9" borderId="1" xfId="0" applyFont="1" applyFill="1" applyBorder="1" applyAlignment="1">
      <alignment horizontal="center" vertical="center"/>
    </xf>
    <xf numFmtId="4" fontId="19" fillId="0" borderId="1" xfId="0" applyNumberFormat="1" applyFont="1" applyBorder="1"/>
    <xf numFmtId="0" fontId="18" fillId="9" borderId="1" xfId="0" applyFont="1" applyFill="1" applyBorder="1" applyAlignment="1">
      <alignment vertical="center"/>
    </xf>
    <xf numFmtId="0" fontId="22" fillId="9" borderId="2" xfId="0" applyFont="1" applyFill="1" applyBorder="1" applyAlignment="1">
      <alignment wrapText="1"/>
    </xf>
    <xf numFmtId="0" fontId="21" fillId="9" borderId="10" xfId="0" applyFont="1" applyFill="1" applyBorder="1" applyAlignment="1">
      <alignment vertical="center" wrapText="1"/>
    </xf>
    <xf numFmtId="0" fontId="21" fillId="0" borderId="29" xfId="1" applyFont="1" applyBorder="1" applyAlignment="1">
      <alignment vertical="center" wrapText="1"/>
    </xf>
    <xf numFmtId="0" fontId="19" fillId="0" borderId="8" xfId="0" applyFont="1" applyFill="1" applyBorder="1"/>
    <xf numFmtId="0" fontId="19" fillId="0" borderId="2" xfId="0" applyFont="1" applyFill="1" applyBorder="1"/>
    <xf numFmtId="0" fontId="19" fillId="0" borderId="3" xfId="0" applyFont="1" applyFill="1" applyBorder="1" applyAlignment="1">
      <alignment horizontal="center"/>
    </xf>
    <xf numFmtId="0" fontId="19" fillId="0" borderId="4" xfId="0" applyFont="1" applyFill="1" applyBorder="1" applyAlignment="1">
      <alignment horizontal="center"/>
    </xf>
    <xf numFmtId="0" fontId="19" fillId="0" borderId="1" xfId="0" applyFont="1" applyFill="1" applyBorder="1" applyAlignment="1">
      <alignment horizontal="center"/>
    </xf>
    <xf numFmtId="4" fontId="20" fillId="0" borderId="1" xfId="0" applyNumberFormat="1" applyFont="1" applyFill="1" applyBorder="1" applyAlignment="1">
      <alignment vertical="center"/>
    </xf>
    <xf numFmtId="0" fontId="18" fillId="0" borderId="0" xfId="0" applyFont="1" applyFill="1"/>
    <xf numFmtId="4" fontId="18" fillId="0" borderId="2" xfId="0" applyNumberFormat="1" applyFont="1" applyBorder="1" applyAlignment="1">
      <alignment horizontal="center" vertical="center" wrapText="1"/>
    </xf>
    <xf numFmtId="4" fontId="18" fillId="9" borderId="2" xfId="20" applyNumberFormat="1" applyFont="1" applyFill="1" applyBorder="1" applyAlignment="1">
      <alignment horizontal="center" vertical="center" wrapText="1"/>
    </xf>
    <xf numFmtId="4" fontId="18" fillId="0" borderId="1" xfId="0" applyNumberFormat="1" applyFont="1" applyBorder="1" applyAlignment="1">
      <alignment horizontal="fill" vertical="center" wrapText="1"/>
    </xf>
    <xf numFmtId="165" fontId="21" fillId="9" borderId="10" xfId="1" applyNumberFormat="1" applyFont="1" applyFill="1" applyBorder="1" applyAlignment="1">
      <alignment horizontal="fill" vertical="center" wrapText="1"/>
    </xf>
    <xf numFmtId="14" fontId="18" fillId="9" borderId="1" xfId="0" applyNumberFormat="1" applyFont="1" applyFill="1" applyBorder="1" applyAlignment="1">
      <alignment horizontal="fill" vertical="center" wrapText="1"/>
    </xf>
    <xf numFmtId="0" fontId="18" fillId="9" borderId="1" xfId="0" applyFont="1" applyFill="1" applyBorder="1" applyAlignment="1">
      <alignment horizontal="fill" vertical="center" wrapText="1"/>
    </xf>
    <xf numFmtId="4" fontId="18" fillId="9" borderId="1" xfId="0" applyNumberFormat="1" applyFont="1" applyFill="1" applyBorder="1" applyAlignment="1">
      <alignment horizontal="fill" vertical="center" wrapText="1"/>
    </xf>
    <xf numFmtId="14" fontId="18" fillId="9" borderId="2" xfId="0" applyNumberFormat="1" applyFont="1" applyFill="1" applyBorder="1" applyAlignment="1">
      <alignment horizontal="fill" vertical="center" wrapText="1"/>
    </xf>
    <xf numFmtId="14" fontId="21" fillId="9" borderId="10" xfId="1" applyNumberFormat="1" applyFont="1" applyFill="1" applyBorder="1" applyAlignment="1">
      <alignment horizontal="fill" vertical="center" wrapText="1"/>
    </xf>
    <xf numFmtId="4" fontId="18" fillId="9" borderId="1" xfId="0" applyNumberFormat="1" applyFont="1" applyFill="1" applyBorder="1" applyAlignment="1">
      <alignment horizontal="fill" vertical="center"/>
    </xf>
    <xf numFmtId="14" fontId="18" fillId="9" borderId="1" xfId="0" applyNumberFormat="1" applyFont="1" applyFill="1" applyBorder="1" applyAlignment="1">
      <alignment horizontal="fill" vertical="center"/>
    </xf>
    <xf numFmtId="4" fontId="18" fillId="0" borderId="1" xfId="0" applyNumberFormat="1" applyFont="1" applyBorder="1" applyAlignment="1">
      <alignment horizontal="fill" vertical="center"/>
    </xf>
    <xf numFmtId="14" fontId="21" fillId="0" borderId="1" xfId="1" applyNumberFormat="1" applyFont="1" applyBorder="1" applyAlignment="1">
      <alignment horizontal="fill" vertical="center" wrapText="1"/>
    </xf>
    <xf numFmtId="14" fontId="18" fillId="0" borderId="1" xfId="0" applyNumberFormat="1" applyFont="1" applyBorder="1" applyAlignment="1">
      <alignment vertical="center" wrapText="1"/>
    </xf>
    <xf numFmtId="164" fontId="21" fillId="9" borderId="10" xfId="1" applyNumberFormat="1" applyFont="1" applyFill="1" applyBorder="1" applyAlignment="1">
      <alignment vertical="center" wrapText="1"/>
    </xf>
    <xf numFmtId="0" fontId="22" fillId="0" borderId="10" xfId="1" applyFont="1" applyBorder="1" applyAlignment="1">
      <alignment vertical="center" wrapText="1"/>
    </xf>
    <xf numFmtId="9" fontId="22" fillId="0" borderId="1" xfId="0" applyNumberFormat="1" applyFont="1" applyBorder="1" applyAlignment="1">
      <alignment vertical="center"/>
    </xf>
    <xf numFmtId="0" fontId="22" fillId="9" borderId="22" xfId="0" applyFont="1" applyFill="1" applyBorder="1" applyAlignment="1">
      <alignment horizontal="center" vertical="center" wrapText="1"/>
    </xf>
    <xf numFmtId="0" fontId="22" fillId="0" borderId="1" xfId="0"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1" xfId="1" applyFont="1" applyBorder="1" applyAlignment="1">
      <alignment vertical="center" wrapText="1"/>
    </xf>
    <xf numFmtId="9" fontId="22" fillId="0" borderId="2" xfId="0" applyNumberFormat="1" applyFont="1" applyBorder="1" applyAlignment="1">
      <alignment vertical="center"/>
    </xf>
    <xf numFmtId="0" fontId="22" fillId="0" borderId="2" xfId="0" applyFont="1" applyBorder="1" applyAlignment="1">
      <alignment horizontal="center" vertical="center" wrapText="1"/>
    </xf>
    <xf numFmtId="0" fontId="18" fillId="0" borderId="0" xfId="0" applyFont="1" applyFill="1" applyAlignment="1">
      <alignment vertical="center" wrapText="1"/>
    </xf>
    <xf numFmtId="4" fontId="22" fillId="9" borderId="2" xfId="0" applyNumberFormat="1" applyFont="1" applyFill="1" applyBorder="1" applyAlignment="1">
      <alignment horizontal="center" vertical="center" wrapText="1"/>
    </xf>
    <xf numFmtId="0" fontId="22" fillId="0" borderId="2" xfId="1" applyFont="1" applyBorder="1" applyAlignment="1">
      <alignment vertical="center" wrapText="1"/>
    </xf>
    <xf numFmtId="0" fontId="23" fillId="0" borderId="0" xfId="0" applyFont="1" applyFill="1"/>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vertical="center" wrapText="1"/>
    </xf>
    <xf numFmtId="0" fontId="22" fillId="0" borderId="2" xfId="0" applyFont="1" applyFill="1" applyBorder="1" applyAlignment="1">
      <alignment wrapText="1"/>
    </xf>
    <xf numFmtId="14" fontId="18" fillId="0" borderId="2" xfId="0" applyNumberFormat="1" applyFont="1" applyFill="1" applyBorder="1" applyAlignment="1">
      <alignment horizontal="fill" vertical="center" wrapText="1"/>
    </xf>
    <xf numFmtId="4" fontId="18" fillId="0" borderId="1" xfId="0" applyNumberFormat="1" applyFont="1" applyFill="1" applyBorder="1" applyAlignment="1">
      <alignment horizontal="fill" vertical="center" wrapText="1"/>
    </xf>
    <xf numFmtId="0" fontId="21" fillId="0" borderId="1" xfId="1" applyFont="1" applyFill="1" applyBorder="1" applyAlignment="1">
      <alignment vertical="center" wrapText="1"/>
    </xf>
    <xf numFmtId="2" fontId="22" fillId="0" borderId="1" xfId="0" applyNumberFormat="1" applyFont="1" applyBorder="1" applyAlignment="1">
      <alignment horizontal="center" vertical="center"/>
    </xf>
    <xf numFmtId="2" fontId="18" fillId="9" borderId="1" xfId="0" applyNumberFormat="1" applyFont="1" applyFill="1" applyBorder="1" applyAlignment="1">
      <alignment horizontal="center" vertical="center"/>
    </xf>
    <xf numFmtId="2" fontId="18" fillId="0" borderId="1" xfId="0" applyNumberFormat="1" applyFont="1" applyBorder="1" applyAlignment="1">
      <alignment horizontal="center" vertical="center"/>
    </xf>
    <xf numFmtId="2" fontId="18" fillId="0" borderId="1" xfId="0" applyNumberFormat="1" applyFont="1" applyFill="1" applyBorder="1" applyAlignment="1">
      <alignment horizontal="center" vertical="center"/>
    </xf>
    <xf numFmtId="2" fontId="22" fillId="0" borderId="1" xfId="0" applyNumberFormat="1" applyFont="1" applyBorder="1" applyAlignment="1">
      <alignment horizontal="center" vertical="center" wrapText="1"/>
    </xf>
    <xf numFmtId="2" fontId="22" fillId="9" borderId="1" xfId="0" applyNumberFormat="1" applyFont="1" applyFill="1" applyBorder="1" applyAlignment="1">
      <alignment horizontal="center" vertical="center" wrapText="1"/>
    </xf>
    <xf numFmtId="2" fontId="21" fillId="0" borderId="1" xfId="0" applyNumberFormat="1" applyFont="1" applyFill="1" applyBorder="1" applyAlignment="1">
      <alignment horizontal="center" vertical="center" wrapText="1"/>
    </xf>
    <xf numFmtId="9" fontId="28" fillId="0" borderId="1" xfId="0" applyNumberFormat="1" applyFont="1" applyBorder="1" applyAlignment="1">
      <alignment vertical="center"/>
    </xf>
    <xf numFmtId="0" fontId="19" fillId="0" borderId="1" xfId="0" applyFont="1" applyBorder="1"/>
    <xf numFmtId="0" fontId="19" fillId="0" borderId="0" xfId="0" applyFont="1" applyAlignment="1">
      <alignment horizontal="center" vertical="center"/>
    </xf>
    <xf numFmtId="4" fontId="29" fillId="0" borderId="0" xfId="0" applyNumberFormat="1" applyFont="1" applyAlignment="1">
      <alignment horizontal="center" vertical="center"/>
    </xf>
    <xf numFmtId="0" fontId="19"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9" fontId="22" fillId="0" borderId="26" xfId="0" applyNumberFormat="1" applyFont="1" applyBorder="1" applyAlignment="1">
      <alignment vertical="center"/>
    </xf>
    <xf numFmtId="9" fontId="28" fillId="0" borderId="26" xfId="0" applyNumberFormat="1" applyFont="1" applyBorder="1" applyAlignment="1">
      <alignment vertical="center"/>
    </xf>
    <xf numFmtId="0" fontId="19" fillId="0" borderId="1" xfId="0" applyFont="1" applyBorder="1" applyAlignment="1">
      <alignment horizontal="center" vertical="center"/>
    </xf>
    <xf numFmtId="0" fontId="28" fillId="9"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18" fillId="12" borderId="25" xfId="0" applyFont="1" applyFill="1" applyBorder="1" applyAlignment="1">
      <alignment horizontal="center" vertical="center"/>
    </xf>
    <xf numFmtId="0" fontId="18" fillId="12" borderId="21" xfId="0" applyFont="1" applyFill="1" applyBorder="1" applyAlignment="1">
      <alignment horizontal="center" vertical="center"/>
    </xf>
    <xf numFmtId="0" fontId="18" fillId="0" borderId="1" xfId="0" applyFont="1" applyFill="1" applyBorder="1" applyAlignment="1">
      <alignment vertical="center"/>
    </xf>
    <xf numFmtId="0" fontId="22" fillId="0" borderId="1" xfId="0" applyFont="1" applyFill="1" applyBorder="1" applyAlignment="1">
      <alignment horizontal="center" vertical="center" wrapText="1"/>
    </xf>
    <xf numFmtId="14" fontId="21" fillId="0" borderId="10" xfId="1" applyNumberFormat="1" applyFont="1" applyFill="1" applyBorder="1" applyAlignment="1">
      <alignment horizontal="fill" vertical="center" wrapText="1"/>
    </xf>
    <xf numFmtId="14" fontId="18" fillId="0" borderId="1" xfId="0" applyNumberFormat="1" applyFont="1" applyFill="1" applyBorder="1" applyAlignment="1">
      <alignment vertical="center" wrapText="1"/>
    </xf>
    <xf numFmtId="4" fontId="18" fillId="0" borderId="1" xfId="0" applyNumberFormat="1" applyFont="1" applyFill="1" applyBorder="1" applyAlignment="1">
      <alignment horizontal="fill" vertical="center"/>
    </xf>
    <xf numFmtId="0" fontId="18" fillId="0" borderId="1" xfId="0" applyFont="1" applyFill="1" applyBorder="1" applyAlignment="1">
      <alignment wrapText="1"/>
    </xf>
    <xf numFmtId="2" fontId="18" fillId="0" borderId="1" xfId="0" applyNumberFormat="1" applyFont="1" applyFill="1" applyBorder="1" applyAlignment="1">
      <alignment horizontal="center" vertical="center" wrapText="1"/>
    </xf>
    <xf numFmtId="9" fontId="22" fillId="0" borderId="1" xfId="0" applyNumberFormat="1" applyFont="1" applyFill="1" applyBorder="1" applyAlignment="1">
      <alignment vertical="center"/>
    </xf>
    <xf numFmtId="9" fontId="22" fillId="0" borderId="26" xfId="0" applyNumberFormat="1" applyFont="1" applyFill="1" applyBorder="1" applyAlignment="1">
      <alignment vertical="center"/>
    </xf>
    <xf numFmtId="0" fontId="22" fillId="0" borderId="2" xfId="0"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22" fillId="0" borderId="1" xfId="1" applyFont="1" applyFill="1" applyBorder="1" applyAlignment="1">
      <alignment vertical="center" wrapText="1"/>
    </xf>
    <xf numFmtId="2" fontId="22" fillId="0" borderId="1" xfId="0" applyNumberFormat="1" applyFont="1" applyFill="1" applyBorder="1" applyAlignment="1">
      <alignment horizontal="center" vertical="center"/>
    </xf>
    <xf numFmtId="2" fontId="22" fillId="0" borderId="1" xfId="0" applyNumberFormat="1" applyFont="1" applyFill="1" applyBorder="1" applyAlignment="1">
      <alignment horizontal="center" vertical="center" wrapText="1"/>
    </xf>
    <xf numFmtId="0" fontId="21" fillId="0" borderId="10" xfId="1" applyFont="1" applyFill="1" applyBorder="1" applyAlignment="1">
      <alignment vertical="center" wrapText="1"/>
    </xf>
    <xf numFmtId="14" fontId="18" fillId="0" borderId="1" xfId="0" applyNumberFormat="1" applyFont="1" applyFill="1" applyBorder="1" applyAlignment="1">
      <alignment horizontal="fill" vertical="center"/>
    </xf>
    <xf numFmtId="49" fontId="18" fillId="0" borderId="1" xfId="0" applyNumberFormat="1" applyFont="1" applyFill="1" applyBorder="1" applyAlignment="1">
      <alignment vertical="center" wrapText="1"/>
    </xf>
    <xf numFmtId="0" fontId="22" fillId="0" borderId="10" xfId="1" applyFont="1" applyFill="1" applyBorder="1" applyAlignment="1">
      <alignment vertical="center" wrapText="1"/>
    </xf>
    <xf numFmtId="0" fontId="30" fillId="0" borderId="1"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xf>
    <xf numFmtId="9" fontId="22" fillId="0" borderId="2" xfId="0" applyNumberFormat="1" applyFont="1" applyFill="1" applyBorder="1" applyAlignment="1">
      <alignment vertical="center"/>
    </xf>
    <xf numFmtId="4" fontId="22" fillId="0" borderId="2" xfId="0"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0" fontId="19" fillId="10" borderId="0" xfId="0" applyFont="1" applyFill="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0" xfId="0" applyFont="1" applyAlignment="1">
      <alignment horizontal="center"/>
    </xf>
    <xf numFmtId="0" fontId="19" fillId="0" borderId="12" xfId="0" applyFont="1" applyBorder="1" applyAlignment="1">
      <alignment horizontal="center" vertical="center" textRotation="90"/>
    </xf>
    <xf numFmtId="0" fontId="0" fillId="0" borderId="3" xfId="0" applyBorder="1" applyAlignment="1">
      <alignment horizontal="center" vertical="center"/>
    </xf>
    <xf numFmtId="0" fontId="0" fillId="0" borderId="4" xfId="0" applyBorder="1" applyAlignment="1">
      <alignment horizontal="center" vertical="center"/>
    </xf>
    <xf numFmtId="0" fontId="17" fillId="0" borderId="1" xfId="0" applyFont="1" applyBorder="1" applyAlignment="1">
      <alignment horizontal="center" vertical="center"/>
    </xf>
    <xf numFmtId="0" fontId="17" fillId="0" borderId="26" xfId="0" applyFont="1" applyBorder="1" applyAlignment="1">
      <alignment horizontal="center"/>
    </xf>
    <xf numFmtId="0" fontId="17" fillId="0" borderId="28" xfId="0" applyFont="1" applyBorder="1" applyAlignment="1">
      <alignment horizontal="center"/>
    </xf>
    <xf numFmtId="0" fontId="17" fillId="0" borderId="27" xfId="0" applyFont="1" applyBorder="1" applyAlignment="1">
      <alignment horizontal="center"/>
    </xf>
    <xf numFmtId="0" fontId="16" fillId="0" borderId="1" xfId="0" applyFont="1" applyBorder="1"/>
    <xf numFmtId="0" fontId="19" fillId="0" borderId="23" xfId="0" applyFont="1" applyBorder="1" applyAlignment="1">
      <alignment horizontal="center" vertical="center"/>
    </xf>
    <xf numFmtId="0" fontId="18" fillId="0" borderId="7" xfId="0" applyFont="1" applyBorder="1" applyAlignment="1">
      <alignment horizontal="center" vertical="center"/>
    </xf>
    <xf numFmtId="0" fontId="18" fillId="0" borderId="24" xfId="0" applyFont="1" applyBorder="1" applyAlignment="1">
      <alignment horizontal="center" vertical="center"/>
    </xf>
    <xf numFmtId="0" fontId="18" fillId="11" borderId="0" xfId="0" applyFont="1" applyFill="1" applyAlignment="1">
      <alignment horizontal="center" vertical="center"/>
    </xf>
    <xf numFmtId="0" fontId="0" fillId="11" borderId="0" xfId="0" applyFill="1" applyAlignment="1">
      <alignment horizontal="center" vertical="center"/>
    </xf>
  </cellXfs>
  <cellStyles count="23">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Excel_BuiltIn_Hyperlink" xfId="8" xr:uid="{00000000-0005-0000-0000-000006000000}"/>
    <cellStyle name="Footnote" xfId="9" xr:uid="{00000000-0005-0000-0000-000007000000}"/>
    <cellStyle name="Good" xfId="10" xr:uid="{00000000-0005-0000-0000-000008000000}"/>
    <cellStyle name="Heading (user)" xfId="11" xr:uid="{00000000-0005-0000-0000-000009000000}"/>
    <cellStyle name="Heading 1" xfId="12" xr:uid="{00000000-0005-0000-0000-00000A000000}"/>
    <cellStyle name="Heading 2" xfId="13" xr:uid="{00000000-0005-0000-0000-00000B000000}"/>
    <cellStyle name="Hyperlink" xfId="14" xr:uid="{00000000-0005-0000-0000-00000C000000}"/>
    <cellStyle name="Neutral" xfId="15" xr:uid="{00000000-0005-0000-0000-00000D000000}"/>
    <cellStyle name="Note" xfId="16" xr:uid="{00000000-0005-0000-0000-00000E000000}"/>
    <cellStyle name="Status" xfId="17" xr:uid="{00000000-0005-0000-0000-00000F000000}"/>
    <cellStyle name="Text" xfId="18" xr:uid="{00000000-0005-0000-0000-000010000000}"/>
    <cellStyle name="Warning" xfId="19" xr:uid="{00000000-0005-0000-0000-000011000000}"/>
    <cellStyle name="Звичайний" xfId="0" builtinId="0"/>
    <cellStyle name="Звичайний 2" xfId="20" xr:uid="{00000000-0005-0000-0000-000012000000}"/>
    <cellStyle name="Звичайний 2 2" xfId="21" xr:uid="{00000000-0005-0000-0000-000013000000}"/>
    <cellStyle name="Звичайний 3" xfId="22" xr:uid="{EF830DA6-14D4-4A97-A13C-E8C0D5F7FBEC}"/>
    <cellStyle name="Обычный 2" xfId="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Y44"/>
  <sheetViews>
    <sheetView tabSelected="1" topLeftCell="A35" workbookViewId="0">
      <selection activeCell="L37" sqref="L37"/>
    </sheetView>
  </sheetViews>
  <sheetFormatPr defaultColWidth="9.140625" defaultRowHeight="15"/>
  <cols>
    <col min="1" max="1" width="4" style="1" customWidth="1"/>
    <col min="2" max="2" width="24.140625" style="1" customWidth="1"/>
    <col min="3" max="3" width="5" style="1" bestFit="1" customWidth="1"/>
    <col min="4" max="4" width="23.42578125" style="1" customWidth="1"/>
    <col min="5" max="5" width="16.5703125" style="1" customWidth="1"/>
    <col min="6" max="6" width="17.42578125" style="1" customWidth="1"/>
    <col min="7" max="7" width="11.140625" style="36" customWidth="1"/>
    <col min="8" max="8" width="12.140625" style="1" customWidth="1"/>
    <col min="9" max="9" width="15.5703125" style="1" customWidth="1"/>
    <col min="10" max="10" width="8.85546875" style="1" customWidth="1"/>
    <col min="11" max="11" width="38.42578125" style="1" customWidth="1"/>
    <col min="12" max="12" width="9.28515625" style="1" customWidth="1"/>
    <col min="13" max="13" width="8.7109375" style="1" customWidth="1"/>
    <col min="14" max="14" width="9" style="62" customWidth="1"/>
    <col min="15" max="15" width="7" style="1" customWidth="1"/>
    <col min="16" max="16" width="10.140625" style="1" customWidth="1"/>
    <col min="17" max="16384" width="9.140625" style="1"/>
  </cols>
  <sheetData>
    <row r="2" spans="1:77" s="62" customFormat="1">
      <c r="A2" s="147" t="s">
        <v>37</v>
      </c>
      <c r="B2" s="147"/>
      <c r="C2" s="147"/>
      <c r="D2" s="147"/>
      <c r="E2" s="147"/>
      <c r="F2" s="147"/>
      <c r="G2" s="147"/>
      <c r="H2" s="147"/>
      <c r="I2" s="147"/>
      <c r="J2" s="147"/>
      <c r="K2" s="147"/>
      <c r="L2" s="147"/>
      <c r="M2" s="147"/>
      <c r="N2" s="147"/>
      <c r="O2" s="147"/>
      <c r="P2" s="147"/>
    </row>
    <row r="3" spans="1:77">
      <c r="A3" s="155" t="s">
        <v>42</v>
      </c>
      <c r="B3" s="155"/>
      <c r="C3" s="155"/>
      <c r="D3" s="155"/>
      <c r="E3" s="155"/>
      <c r="F3" s="155"/>
      <c r="G3" s="155"/>
      <c r="H3" s="155"/>
      <c r="I3" s="155"/>
      <c r="J3" s="155"/>
      <c r="K3" s="155"/>
      <c r="L3" s="155"/>
      <c r="M3" s="155"/>
      <c r="N3" s="155"/>
      <c r="O3" s="155"/>
      <c r="P3" s="155"/>
      <c r="BY3" s="89"/>
    </row>
    <row r="4" spans="1:77" ht="15.75" thickBot="1">
      <c r="M4" s="167" t="s">
        <v>182</v>
      </c>
      <c r="N4" s="168"/>
      <c r="O4" s="168"/>
      <c r="P4" s="168"/>
    </row>
    <row r="5" spans="1:77" ht="29.25">
      <c r="A5" s="16" t="s">
        <v>0</v>
      </c>
      <c r="B5" s="17" t="s">
        <v>2</v>
      </c>
      <c r="C5" s="156" t="s">
        <v>59</v>
      </c>
      <c r="D5" s="17" t="s">
        <v>4</v>
      </c>
      <c r="E5" s="17" t="s">
        <v>6</v>
      </c>
      <c r="F5" s="17" t="s">
        <v>9</v>
      </c>
      <c r="G5" s="37" t="s">
        <v>10</v>
      </c>
      <c r="H5" s="17" t="s">
        <v>10</v>
      </c>
      <c r="I5" s="17" t="s">
        <v>18</v>
      </c>
      <c r="J5" s="152" t="s">
        <v>36</v>
      </c>
      <c r="K5" s="153"/>
      <c r="L5" s="153"/>
      <c r="M5" s="153"/>
      <c r="N5" s="153"/>
      <c r="O5" s="153"/>
      <c r="P5" s="154"/>
    </row>
    <row r="6" spans="1:77">
      <c r="A6" s="18" t="s">
        <v>1</v>
      </c>
      <c r="B6" s="4" t="s">
        <v>3</v>
      </c>
      <c r="C6" s="157"/>
      <c r="D6" s="4" t="s">
        <v>5</v>
      </c>
      <c r="E6" s="4" t="s">
        <v>3</v>
      </c>
      <c r="F6" s="4"/>
      <c r="G6" s="38" t="s">
        <v>11</v>
      </c>
      <c r="H6" s="4" t="s">
        <v>11</v>
      </c>
      <c r="I6" s="4" t="s">
        <v>19</v>
      </c>
      <c r="J6" s="5"/>
      <c r="K6" s="6"/>
      <c r="L6" s="6"/>
      <c r="M6" s="6"/>
      <c r="N6" s="56"/>
      <c r="O6" s="6"/>
      <c r="P6" s="19"/>
    </row>
    <row r="7" spans="1:77">
      <c r="A7" s="18"/>
      <c r="B7" s="4"/>
      <c r="C7" s="157"/>
      <c r="D7" s="4" t="s">
        <v>3</v>
      </c>
      <c r="E7" s="4" t="s">
        <v>7</v>
      </c>
      <c r="F7" s="4"/>
      <c r="G7" s="38" t="s">
        <v>12</v>
      </c>
      <c r="H7" s="4" t="s">
        <v>12</v>
      </c>
      <c r="I7" s="4" t="s">
        <v>20</v>
      </c>
      <c r="J7" s="3" t="s">
        <v>23</v>
      </c>
      <c r="K7" s="3" t="s">
        <v>25</v>
      </c>
      <c r="L7" s="148" t="s">
        <v>29</v>
      </c>
      <c r="M7" s="149"/>
      <c r="N7" s="150" t="s">
        <v>33</v>
      </c>
      <c r="O7" s="151"/>
      <c r="P7" s="20" t="s">
        <v>34</v>
      </c>
    </row>
    <row r="8" spans="1:77">
      <c r="A8" s="18"/>
      <c r="B8" s="4"/>
      <c r="C8" s="157"/>
      <c r="D8" s="4"/>
      <c r="E8" s="4" t="s">
        <v>8</v>
      </c>
      <c r="F8" s="4"/>
      <c r="G8" s="38" t="s">
        <v>13</v>
      </c>
      <c r="H8" s="4" t="s">
        <v>15</v>
      </c>
      <c r="I8" s="4" t="s">
        <v>21</v>
      </c>
      <c r="J8" s="4" t="s">
        <v>3</v>
      </c>
      <c r="K8" s="4" t="s">
        <v>26</v>
      </c>
      <c r="L8" s="2"/>
      <c r="M8" s="2"/>
      <c r="N8" s="57"/>
      <c r="O8" s="2"/>
      <c r="P8" s="20" t="s">
        <v>35</v>
      </c>
    </row>
    <row r="9" spans="1:77" ht="29.25">
      <c r="A9" s="18"/>
      <c r="B9" s="4"/>
      <c r="C9" s="157"/>
      <c r="D9" s="4"/>
      <c r="E9" s="4"/>
      <c r="F9" s="4"/>
      <c r="G9" s="38" t="s">
        <v>14</v>
      </c>
      <c r="H9" s="4" t="s">
        <v>16</v>
      </c>
      <c r="I9" s="4" t="s">
        <v>22</v>
      </c>
      <c r="J9" s="4" t="s">
        <v>24</v>
      </c>
      <c r="K9" s="4" t="s">
        <v>27</v>
      </c>
      <c r="L9" s="4" t="s">
        <v>30</v>
      </c>
      <c r="M9" s="4" t="s">
        <v>32</v>
      </c>
      <c r="N9" s="58" t="s">
        <v>30</v>
      </c>
      <c r="O9" s="4" t="s">
        <v>32</v>
      </c>
      <c r="P9" s="20"/>
    </row>
    <row r="10" spans="1:77">
      <c r="A10" s="18"/>
      <c r="B10" s="4"/>
      <c r="C10" s="157"/>
      <c r="D10" s="4"/>
      <c r="E10" s="4"/>
      <c r="F10" s="4"/>
      <c r="G10" s="38"/>
      <c r="H10" s="4" t="s">
        <v>5</v>
      </c>
      <c r="I10" s="4"/>
      <c r="J10" s="4"/>
      <c r="K10" s="4" t="s">
        <v>3</v>
      </c>
      <c r="L10" s="4" t="s">
        <v>31</v>
      </c>
      <c r="M10" s="4"/>
      <c r="N10" s="58" t="s">
        <v>31</v>
      </c>
      <c r="O10" s="4"/>
      <c r="P10" s="20"/>
    </row>
    <row r="11" spans="1:77">
      <c r="A11" s="21"/>
      <c r="B11" s="7"/>
      <c r="C11" s="158"/>
      <c r="D11" s="7"/>
      <c r="E11" s="7"/>
      <c r="F11" s="7"/>
      <c r="G11" s="39"/>
      <c r="H11" s="7" t="s">
        <v>17</v>
      </c>
      <c r="I11" s="7"/>
      <c r="J11" s="7"/>
      <c r="K11" s="7" t="s">
        <v>28</v>
      </c>
      <c r="L11" s="7"/>
      <c r="M11" s="7"/>
      <c r="N11" s="59"/>
      <c r="O11" s="7"/>
      <c r="P11" s="22"/>
    </row>
    <row r="12" spans="1:77">
      <c r="A12" s="23">
        <v>1</v>
      </c>
      <c r="B12" s="8">
        <v>2</v>
      </c>
      <c r="C12" s="8">
        <v>3</v>
      </c>
      <c r="D12" s="8">
        <v>4</v>
      </c>
      <c r="E12" s="8">
        <v>5</v>
      </c>
      <c r="F12" s="8">
        <v>6</v>
      </c>
      <c r="G12" s="40">
        <v>7</v>
      </c>
      <c r="H12" s="8">
        <v>8</v>
      </c>
      <c r="I12" s="8">
        <v>9</v>
      </c>
      <c r="J12" s="8">
        <v>10</v>
      </c>
      <c r="K12" s="8">
        <v>11</v>
      </c>
      <c r="L12" s="8">
        <v>12</v>
      </c>
      <c r="M12" s="8">
        <v>13</v>
      </c>
      <c r="N12" s="60">
        <v>14</v>
      </c>
      <c r="O12" s="8">
        <v>15</v>
      </c>
      <c r="P12" s="24">
        <v>16</v>
      </c>
    </row>
    <row r="13" spans="1:77">
      <c r="A13" s="164" t="s">
        <v>39</v>
      </c>
      <c r="B13" s="165"/>
      <c r="C13" s="165"/>
      <c r="D13" s="165"/>
      <c r="E13" s="165"/>
      <c r="F13" s="165"/>
      <c r="G13" s="165"/>
      <c r="H13" s="165"/>
      <c r="I13" s="165"/>
      <c r="J13" s="165"/>
      <c r="K13" s="165"/>
      <c r="L13" s="165"/>
      <c r="M13" s="165"/>
      <c r="N13" s="165"/>
      <c r="O13" s="165"/>
      <c r="P13" s="166"/>
    </row>
    <row r="14" spans="1:77" ht="108.75" customHeight="1">
      <c r="A14" s="25">
        <v>1</v>
      </c>
      <c r="B14" s="31" t="s">
        <v>43</v>
      </c>
      <c r="C14" s="30">
        <v>250</v>
      </c>
      <c r="D14" s="52" t="s">
        <v>60</v>
      </c>
      <c r="E14" s="34" t="s">
        <v>147</v>
      </c>
      <c r="F14" s="31" t="s">
        <v>38</v>
      </c>
      <c r="G14" s="77" t="s">
        <v>98</v>
      </c>
      <c r="H14" s="77" t="s">
        <v>98</v>
      </c>
      <c r="I14" s="12" t="s">
        <v>121</v>
      </c>
      <c r="J14" s="65">
        <v>139.55000000000001</v>
      </c>
      <c r="K14" s="78" t="s">
        <v>144</v>
      </c>
      <c r="L14" s="98">
        <v>134.97</v>
      </c>
      <c r="M14" s="79">
        <f>L14/J14</f>
        <v>0.96718022214260113</v>
      </c>
      <c r="N14" s="102">
        <v>134.97</v>
      </c>
      <c r="O14" s="111">
        <f>N14/J14</f>
        <v>0.96718022214260113</v>
      </c>
      <c r="P14" s="113"/>
      <c r="Q14" s="107"/>
    </row>
    <row r="15" spans="1:77" ht="126.75" customHeight="1">
      <c r="A15" s="25">
        <v>2</v>
      </c>
      <c r="B15" s="31" t="s">
        <v>44</v>
      </c>
      <c r="C15" s="30">
        <v>253</v>
      </c>
      <c r="D15" s="52" t="s">
        <v>61</v>
      </c>
      <c r="E15" s="34" t="s">
        <v>147</v>
      </c>
      <c r="F15" s="31" t="s">
        <v>38</v>
      </c>
      <c r="G15" s="66" t="s">
        <v>98</v>
      </c>
      <c r="H15" s="66" t="s">
        <v>98</v>
      </c>
      <c r="I15" s="12" t="s">
        <v>122</v>
      </c>
      <c r="J15" s="65">
        <v>139.55000000000001</v>
      </c>
      <c r="K15" s="78" t="s">
        <v>169</v>
      </c>
      <c r="L15" s="98">
        <v>132.37</v>
      </c>
      <c r="M15" s="79">
        <f t="shared" ref="M15:M38" si="0">L15/J15</f>
        <v>0.9485489072017198</v>
      </c>
      <c r="N15" s="98">
        <v>132.37</v>
      </c>
      <c r="O15" s="111">
        <f>N15/J15</f>
        <v>0.9485489072017198</v>
      </c>
      <c r="P15" s="113"/>
      <c r="Q15" s="107"/>
    </row>
    <row r="16" spans="1:77" ht="75" customHeight="1">
      <c r="A16" s="25">
        <v>3</v>
      </c>
      <c r="B16" s="31" t="s">
        <v>45</v>
      </c>
      <c r="C16" s="92">
        <v>208</v>
      </c>
      <c r="D16" s="31" t="s">
        <v>62</v>
      </c>
      <c r="E16" s="34" t="s">
        <v>148</v>
      </c>
      <c r="F16" s="31" t="s">
        <v>38</v>
      </c>
      <c r="G16" s="71">
        <v>43595</v>
      </c>
      <c r="H16" s="66" t="s">
        <v>99</v>
      </c>
      <c r="I16" s="12" t="s">
        <v>123</v>
      </c>
      <c r="J16" s="65">
        <v>55.26</v>
      </c>
      <c r="K16" s="78" t="s">
        <v>171</v>
      </c>
      <c r="L16" s="98">
        <v>49.76</v>
      </c>
      <c r="M16" s="79">
        <f t="shared" si="0"/>
        <v>0.90047050307636622</v>
      </c>
      <c r="N16" s="98">
        <v>49.76</v>
      </c>
      <c r="O16" s="111">
        <f t="shared" ref="O16:O38" si="1">N16/J16</f>
        <v>0.90047050307636622</v>
      </c>
      <c r="P16" s="114"/>
      <c r="Q16" s="108"/>
    </row>
    <row r="17" spans="1:17" ht="98.25" customHeight="1">
      <c r="A17" s="25">
        <v>4</v>
      </c>
      <c r="B17" s="31" t="s">
        <v>46</v>
      </c>
      <c r="C17" s="30">
        <v>224</v>
      </c>
      <c r="D17" s="31" t="s">
        <v>63</v>
      </c>
      <c r="E17" s="34" t="s">
        <v>149</v>
      </c>
      <c r="F17" s="31" t="s">
        <v>38</v>
      </c>
      <c r="G17" s="67" t="s">
        <v>100</v>
      </c>
      <c r="H17" s="67">
        <v>43522</v>
      </c>
      <c r="I17" s="31" t="s">
        <v>107</v>
      </c>
      <c r="J17" s="69">
        <v>182.923</v>
      </c>
      <c r="K17" s="11" t="s">
        <v>124</v>
      </c>
      <c r="L17" s="99">
        <v>181.43</v>
      </c>
      <c r="M17" s="79">
        <f t="shared" si="0"/>
        <v>0.99183809581080562</v>
      </c>
      <c r="N17" s="100">
        <v>181.43</v>
      </c>
      <c r="O17" s="111">
        <f t="shared" si="1"/>
        <v>0.99183809581080562</v>
      </c>
      <c r="P17" s="113"/>
      <c r="Q17" s="107"/>
    </row>
    <row r="18" spans="1:17" ht="84.75" customHeight="1">
      <c r="A18" s="25">
        <v>5</v>
      </c>
      <c r="B18" s="31" t="s">
        <v>47</v>
      </c>
      <c r="C18" s="30">
        <v>340</v>
      </c>
      <c r="D18" s="52" t="s">
        <v>64</v>
      </c>
      <c r="E18" s="31" t="s">
        <v>150</v>
      </c>
      <c r="F18" s="31" t="s">
        <v>38</v>
      </c>
      <c r="G18" s="67" t="s">
        <v>108</v>
      </c>
      <c r="H18" s="67">
        <v>43507</v>
      </c>
      <c r="I18" s="81" t="s">
        <v>132</v>
      </c>
      <c r="J18" s="82">
        <v>450</v>
      </c>
      <c r="K18" s="78" t="s">
        <v>138</v>
      </c>
      <c r="L18" s="98">
        <v>446.4</v>
      </c>
      <c r="M18" s="79">
        <f t="shared" si="0"/>
        <v>0.99199999999999999</v>
      </c>
      <c r="N18" s="98">
        <v>446.4</v>
      </c>
      <c r="O18" s="111">
        <f t="shared" si="1"/>
        <v>0.99199999999999999</v>
      </c>
      <c r="P18" s="113"/>
      <c r="Q18" s="107"/>
    </row>
    <row r="19" spans="1:17" ht="105" customHeight="1">
      <c r="A19" s="25">
        <v>6</v>
      </c>
      <c r="B19" s="31" t="s">
        <v>48</v>
      </c>
      <c r="C19" s="30">
        <v>225</v>
      </c>
      <c r="D19" s="31" t="s">
        <v>63</v>
      </c>
      <c r="E19" s="34" t="s">
        <v>149</v>
      </c>
      <c r="F19" s="31" t="s">
        <v>38</v>
      </c>
      <c r="G19" s="67" t="s">
        <v>100</v>
      </c>
      <c r="H19" s="67">
        <v>43522</v>
      </c>
      <c r="I19" s="31" t="s">
        <v>109</v>
      </c>
      <c r="J19" s="69">
        <v>331.2</v>
      </c>
      <c r="K19" s="11" t="s">
        <v>125</v>
      </c>
      <c r="L19" s="99">
        <v>327.60000000000002</v>
      </c>
      <c r="M19" s="79">
        <f t="shared" si="0"/>
        <v>0.98913043478260876</v>
      </c>
      <c r="N19" s="100">
        <v>327.60000000000002</v>
      </c>
      <c r="O19" s="111">
        <f t="shared" si="1"/>
        <v>0.98913043478260876</v>
      </c>
      <c r="P19" s="113"/>
      <c r="Q19" s="107"/>
    </row>
    <row r="20" spans="1:17" ht="109.5" customHeight="1">
      <c r="A20" s="25">
        <v>7</v>
      </c>
      <c r="B20" s="31" t="s">
        <v>49</v>
      </c>
      <c r="C20" s="30">
        <v>139</v>
      </c>
      <c r="D20" s="31" t="s">
        <v>65</v>
      </c>
      <c r="E20" s="31" t="s">
        <v>151</v>
      </c>
      <c r="F20" s="31" t="s">
        <v>38</v>
      </c>
      <c r="G20" s="67">
        <v>43551</v>
      </c>
      <c r="H20" s="67" t="s">
        <v>101</v>
      </c>
      <c r="I20" s="31" t="s">
        <v>133</v>
      </c>
      <c r="J20" s="69">
        <v>843.55200000000002</v>
      </c>
      <c r="K20" s="78" t="s">
        <v>139</v>
      </c>
      <c r="L20" s="98">
        <v>807.6</v>
      </c>
      <c r="M20" s="79">
        <f t="shared" si="0"/>
        <v>0.95738022078069873</v>
      </c>
      <c r="N20" s="103">
        <v>807.55</v>
      </c>
      <c r="O20" s="111">
        <f t="shared" si="1"/>
        <v>0.95732094761200248</v>
      </c>
      <c r="P20" s="110"/>
      <c r="Q20" s="107"/>
    </row>
    <row r="21" spans="1:17" ht="77.25" customHeight="1">
      <c r="A21" s="25">
        <v>8</v>
      </c>
      <c r="B21" s="31" t="s">
        <v>50</v>
      </c>
      <c r="C21" s="30">
        <v>1208</v>
      </c>
      <c r="D21" s="31" t="s">
        <v>73</v>
      </c>
      <c r="E21" s="31" t="s">
        <v>152</v>
      </c>
      <c r="F21" s="31" t="s">
        <v>38</v>
      </c>
      <c r="G21" s="67">
        <v>43551</v>
      </c>
      <c r="H21" s="68" t="s">
        <v>98</v>
      </c>
      <c r="I21" s="31" t="s">
        <v>110</v>
      </c>
      <c r="J21" s="69">
        <v>99.5</v>
      </c>
      <c r="K21" s="10" t="s">
        <v>174</v>
      </c>
      <c r="L21" s="100">
        <v>96.9</v>
      </c>
      <c r="M21" s="79">
        <f t="shared" si="0"/>
        <v>0.97386934673366843</v>
      </c>
      <c r="N21" s="100">
        <v>96.9</v>
      </c>
      <c r="O21" s="111">
        <f t="shared" si="1"/>
        <v>0.97386934673366843</v>
      </c>
      <c r="P21" s="117"/>
      <c r="Q21" s="107"/>
    </row>
    <row r="22" spans="1:17" ht="106.5" customHeight="1">
      <c r="A22" s="25">
        <v>9</v>
      </c>
      <c r="B22" s="31" t="s">
        <v>51</v>
      </c>
      <c r="C22" s="30">
        <v>546</v>
      </c>
      <c r="D22" s="35" t="s">
        <v>66</v>
      </c>
      <c r="E22" s="31" t="s">
        <v>153</v>
      </c>
      <c r="F22" s="31" t="s">
        <v>38</v>
      </c>
      <c r="G22" s="67" t="s">
        <v>103</v>
      </c>
      <c r="H22" s="67" t="s">
        <v>101</v>
      </c>
      <c r="I22" s="31" t="s">
        <v>111</v>
      </c>
      <c r="J22" s="69">
        <v>608.26800000000003</v>
      </c>
      <c r="K22" s="10" t="s">
        <v>140</v>
      </c>
      <c r="L22" s="100">
        <v>573.5</v>
      </c>
      <c r="M22" s="79">
        <f t="shared" si="0"/>
        <v>0.94284098456601362</v>
      </c>
      <c r="N22" s="100">
        <v>573.5</v>
      </c>
      <c r="O22" s="111">
        <f t="shared" si="1"/>
        <v>0.94284098456601362</v>
      </c>
      <c r="P22" s="109"/>
      <c r="Q22" s="107"/>
    </row>
    <row r="23" spans="1:17" ht="181.5" customHeight="1">
      <c r="A23" s="25">
        <v>10</v>
      </c>
      <c r="B23" s="31" t="s">
        <v>52</v>
      </c>
      <c r="C23" s="30">
        <v>157</v>
      </c>
      <c r="D23" s="31" t="s">
        <v>67</v>
      </c>
      <c r="E23" s="31" t="s">
        <v>154</v>
      </c>
      <c r="F23" s="31" t="s">
        <v>38</v>
      </c>
      <c r="G23" s="67">
        <v>43549</v>
      </c>
      <c r="H23" s="67" t="s">
        <v>98</v>
      </c>
      <c r="I23" s="12" t="s">
        <v>127</v>
      </c>
      <c r="J23" s="69">
        <v>194.49799999999999</v>
      </c>
      <c r="K23" s="78" t="s">
        <v>141</v>
      </c>
      <c r="L23" s="98">
        <v>190.32</v>
      </c>
      <c r="M23" s="79">
        <f t="shared" si="0"/>
        <v>0.97851905932194672</v>
      </c>
      <c r="N23" s="98">
        <v>190.32</v>
      </c>
      <c r="O23" s="111">
        <f t="shared" si="1"/>
        <v>0.97851905932194672</v>
      </c>
      <c r="P23" s="113"/>
      <c r="Q23" s="107"/>
    </row>
    <row r="24" spans="1:17" ht="90" customHeight="1">
      <c r="A24" s="26">
        <v>11</v>
      </c>
      <c r="B24" s="31" t="s">
        <v>53</v>
      </c>
      <c r="C24" s="30">
        <v>355</v>
      </c>
      <c r="D24" s="33" t="s">
        <v>68</v>
      </c>
      <c r="E24" s="33" t="s">
        <v>155</v>
      </c>
      <c r="F24" s="31" t="s">
        <v>38</v>
      </c>
      <c r="G24" s="70">
        <v>43605</v>
      </c>
      <c r="H24" s="70">
        <v>43525</v>
      </c>
      <c r="I24" s="27" t="s">
        <v>126</v>
      </c>
      <c r="J24" s="65">
        <v>199.488</v>
      </c>
      <c r="K24" s="83" t="s">
        <v>176</v>
      </c>
      <c r="L24" s="98">
        <v>184.9</v>
      </c>
      <c r="M24" s="79">
        <f t="shared" si="0"/>
        <v>0.92687279435354508</v>
      </c>
      <c r="N24" s="103">
        <v>184.9</v>
      </c>
      <c r="O24" s="111">
        <f t="shared" si="1"/>
        <v>0.92687279435354508</v>
      </c>
      <c r="P24" s="49"/>
      <c r="Q24" s="107"/>
    </row>
    <row r="25" spans="1:17" ht="71.25" customHeight="1">
      <c r="A25" s="26">
        <v>12</v>
      </c>
      <c r="B25" s="31" t="s">
        <v>54</v>
      </c>
      <c r="C25" s="30">
        <v>601</v>
      </c>
      <c r="D25" s="31" t="s">
        <v>73</v>
      </c>
      <c r="E25" s="33" t="s">
        <v>156</v>
      </c>
      <c r="F25" s="31" t="s">
        <v>38</v>
      </c>
      <c r="G25" s="70" t="s">
        <v>112</v>
      </c>
      <c r="H25" s="70" t="s">
        <v>98</v>
      </c>
      <c r="I25" s="27" t="s">
        <v>128</v>
      </c>
      <c r="J25" s="65">
        <v>155.5</v>
      </c>
      <c r="K25" s="83" t="s">
        <v>177</v>
      </c>
      <c r="L25" s="98">
        <v>149.4</v>
      </c>
      <c r="M25" s="79">
        <f t="shared" si="0"/>
        <v>0.9607717041800643</v>
      </c>
      <c r="N25" s="103">
        <v>149.4</v>
      </c>
      <c r="O25" s="111">
        <f t="shared" si="1"/>
        <v>0.9607717041800643</v>
      </c>
      <c r="P25" s="49"/>
      <c r="Q25" s="107"/>
    </row>
    <row r="26" spans="1:17" ht="112.5" customHeight="1">
      <c r="A26" s="119">
        <v>13</v>
      </c>
      <c r="B26" s="91" t="s">
        <v>55</v>
      </c>
      <c r="C26" s="92">
        <v>1044</v>
      </c>
      <c r="D26" s="93" t="s">
        <v>69</v>
      </c>
      <c r="E26" s="93" t="s">
        <v>157</v>
      </c>
      <c r="F26" s="91" t="s">
        <v>38</v>
      </c>
      <c r="G26" s="95">
        <v>43619</v>
      </c>
      <c r="H26" s="95">
        <v>43524</v>
      </c>
      <c r="I26" s="130" t="s">
        <v>136</v>
      </c>
      <c r="J26" s="131">
        <v>400</v>
      </c>
      <c r="K26" s="132" t="s">
        <v>185</v>
      </c>
      <c r="L26" s="133">
        <v>319.39999999999998</v>
      </c>
      <c r="M26" s="128">
        <f t="shared" si="0"/>
        <v>0.79849999999999999</v>
      </c>
      <c r="N26" s="134">
        <v>0</v>
      </c>
      <c r="O26" s="129">
        <f t="shared" si="1"/>
        <v>0</v>
      </c>
      <c r="P26" s="122"/>
      <c r="Q26" s="107"/>
    </row>
    <row r="27" spans="1:17" ht="105.75" customHeight="1">
      <c r="A27" s="26">
        <v>14</v>
      </c>
      <c r="B27" s="31" t="s">
        <v>56</v>
      </c>
      <c r="C27" s="30">
        <v>781</v>
      </c>
      <c r="D27" s="33" t="s">
        <v>70</v>
      </c>
      <c r="E27" s="33" t="s">
        <v>166</v>
      </c>
      <c r="F27" s="31" t="s">
        <v>38</v>
      </c>
      <c r="G27" s="70" t="s">
        <v>108</v>
      </c>
      <c r="H27" s="70">
        <v>43522</v>
      </c>
      <c r="I27" s="85" t="s">
        <v>137</v>
      </c>
      <c r="J27" s="69">
        <v>1429.902</v>
      </c>
      <c r="K27" s="83" t="s">
        <v>142</v>
      </c>
      <c r="L27" s="98">
        <v>1418.2</v>
      </c>
      <c r="M27" s="79">
        <f t="shared" si="0"/>
        <v>0.99181622237048417</v>
      </c>
      <c r="N27" s="103">
        <v>1418.2</v>
      </c>
      <c r="O27" s="111">
        <f t="shared" si="1"/>
        <v>0.99181622237048417</v>
      </c>
      <c r="P27" s="113"/>
      <c r="Q27" s="107"/>
    </row>
    <row r="28" spans="1:17" ht="209.25" customHeight="1">
      <c r="A28" s="26">
        <v>15</v>
      </c>
      <c r="B28" s="91" t="s">
        <v>57</v>
      </c>
      <c r="C28" s="92">
        <v>18</v>
      </c>
      <c r="D28" s="93" t="s">
        <v>71</v>
      </c>
      <c r="E28" s="93" t="s">
        <v>158</v>
      </c>
      <c r="F28" s="91" t="s">
        <v>38</v>
      </c>
      <c r="G28" s="95" t="s">
        <v>113</v>
      </c>
      <c r="H28" s="95" t="s">
        <v>102</v>
      </c>
      <c r="I28" s="93" t="s">
        <v>114</v>
      </c>
      <c r="J28" s="96">
        <v>500</v>
      </c>
      <c r="K28" s="97" t="s">
        <v>183</v>
      </c>
      <c r="L28" s="104">
        <v>458.4</v>
      </c>
      <c r="M28" s="128">
        <f t="shared" si="0"/>
        <v>0.91679999999999995</v>
      </c>
      <c r="N28" s="104">
        <v>458.35</v>
      </c>
      <c r="O28" s="129">
        <f t="shared" si="1"/>
        <v>0.91670000000000007</v>
      </c>
      <c r="P28" s="92"/>
      <c r="Q28" s="107"/>
    </row>
    <row r="29" spans="1:17" ht="86.25" customHeight="1">
      <c r="A29" s="90">
        <v>16</v>
      </c>
      <c r="B29" s="91" t="s">
        <v>58</v>
      </c>
      <c r="C29" s="92">
        <v>430</v>
      </c>
      <c r="D29" s="93" t="s">
        <v>72</v>
      </c>
      <c r="E29" s="94" t="s">
        <v>159</v>
      </c>
      <c r="F29" s="91" t="s">
        <v>38</v>
      </c>
      <c r="G29" s="95">
        <v>43511</v>
      </c>
      <c r="H29" s="95" t="s">
        <v>102</v>
      </c>
      <c r="I29" s="93" t="s">
        <v>115</v>
      </c>
      <c r="J29" s="96">
        <v>73.2</v>
      </c>
      <c r="K29" s="97" t="s">
        <v>145</v>
      </c>
      <c r="L29" s="101">
        <v>73.2</v>
      </c>
      <c r="M29" s="79">
        <f t="shared" si="0"/>
        <v>1</v>
      </c>
      <c r="N29" s="104">
        <v>73.2</v>
      </c>
      <c r="O29" s="111">
        <f t="shared" si="1"/>
        <v>1</v>
      </c>
      <c r="P29" s="113"/>
      <c r="Q29" s="107"/>
    </row>
    <row r="30" spans="1:17" ht="132.75" customHeight="1">
      <c r="A30" s="25">
        <v>17</v>
      </c>
      <c r="B30" s="10" t="s">
        <v>79</v>
      </c>
      <c r="C30" s="48">
        <v>882</v>
      </c>
      <c r="D30" s="12" t="s">
        <v>80</v>
      </c>
      <c r="E30" s="49" t="s">
        <v>160</v>
      </c>
      <c r="F30" s="30" t="s">
        <v>81</v>
      </c>
      <c r="G30" s="71">
        <v>43524</v>
      </c>
      <c r="H30" s="71">
        <v>43511</v>
      </c>
      <c r="I30" s="31" t="s">
        <v>116</v>
      </c>
      <c r="J30" s="72">
        <v>427.75900000000001</v>
      </c>
      <c r="K30" s="11" t="s">
        <v>178</v>
      </c>
      <c r="L30" s="100">
        <v>427.7</v>
      </c>
      <c r="M30" s="79">
        <f t="shared" si="0"/>
        <v>0.99986207186757026</v>
      </c>
      <c r="N30" s="101">
        <v>427.7</v>
      </c>
      <c r="O30" s="111">
        <f t="shared" si="1"/>
        <v>0.99986207186757026</v>
      </c>
      <c r="P30" s="113"/>
      <c r="Q30" s="107"/>
    </row>
    <row r="31" spans="1:17" ht="150" customHeight="1">
      <c r="A31" s="25">
        <v>18</v>
      </c>
      <c r="B31" s="10" t="s">
        <v>82</v>
      </c>
      <c r="C31" s="44">
        <v>298</v>
      </c>
      <c r="D31" s="12" t="s">
        <v>83</v>
      </c>
      <c r="E31" s="49" t="s">
        <v>161</v>
      </c>
      <c r="F31" s="30" t="s">
        <v>81</v>
      </c>
      <c r="G31" s="67">
        <v>43507</v>
      </c>
      <c r="H31" s="71">
        <v>43511</v>
      </c>
      <c r="I31" s="31" t="s">
        <v>120</v>
      </c>
      <c r="J31" s="72">
        <v>62.28</v>
      </c>
      <c r="K31" s="11" t="s">
        <v>146</v>
      </c>
      <c r="L31" s="100">
        <v>56.3</v>
      </c>
      <c r="M31" s="79">
        <f t="shared" si="0"/>
        <v>0.90398201669877964</v>
      </c>
      <c r="N31" s="101">
        <v>56.29</v>
      </c>
      <c r="O31" s="111">
        <f t="shared" si="1"/>
        <v>0.9038214515093127</v>
      </c>
      <c r="P31" s="113"/>
      <c r="Q31" s="107"/>
    </row>
    <row r="32" spans="1:17" ht="258.75" customHeight="1">
      <c r="A32" s="25">
        <v>19</v>
      </c>
      <c r="B32" s="10" t="s">
        <v>84</v>
      </c>
      <c r="C32" s="50">
        <v>104</v>
      </c>
      <c r="D32" s="12" t="s">
        <v>85</v>
      </c>
      <c r="E32" s="30" t="s">
        <v>86</v>
      </c>
      <c r="F32" s="30" t="s">
        <v>81</v>
      </c>
      <c r="G32" s="67">
        <v>43518</v>
      </c>
      <c r="H32" s="71">
        <v>43511</v>
      </c>
      <c r="I32" s="31" t="s">
        <v>117</v>
      </c>
      <c r="J32" s="72">
        <v>1199.0999999999999</v>
      </c>
      <c r="K32" s="11" t="s">
        <v>143</v>
      </c>
      <c r="L32" s="100">
        <v>1199.0999999999999</v>
      </c>
      <c r="M32" s="79">
        <f t="shared" si="0"/>
        <v>1</v>
      </c>
      <c r="N32" s="101">
        <v>1199.0999999999999</v>
      </c>
      <c r="O32" s="111">
        <f t="shared" si="1"/>
        <v>1</v>
      </c>
      <c r="P32" s="113"/>
      <c r="Q32" s="107"/>
    </row>
    <row r="33" spans="1:17" ht="144.75" customHeight="1">
      <c r="A33" s="120">
        <v>20</v>
      </c>
      <c r="B33" s="135" t="s">
        <v>87</v>
      </c>
      <c r="C33" s="90">
        <v>949</v>
      </c>
      <c r="D33" s="92" t="s">
        <v>88</v>
      </c>
      <c r="E33" s="122" t="s">
        <v>162</v>
      </c>
      <c r="F33" s="92" t="s">
        <v>81</v>
      </c>
      <c r="G33" s="136"/>
      <c r="H33" s="136">
        <v>43511</v>
      </c>
      <c r="I33" s="137" t="s">
        <v>170</v>
      </c>
      <c r="J33" s="125">
        <v>143</v>
      </c>
      <c r="K33" s="138" t="s">
        <v>186</v>
      </c>
      <c r="L33" s="133">
        <v>89.04</v>
      </c>
      <c r="M33" s="128">
        <f t="shared" si="0"/>
        <v>0.62265734265734274</v>
      </c>
      <c r="N33" s="133">
        <v>40</v>
      </c>
      <c r="O33" s="129">
        <f t="shared" si="1"/>
        <v>0.27972027972027974</v>
      </c>
      <c r="P33" s="139"/>
      <c r="Q33" s="107"/>
    </row>
    <row r="34" spans="1:17" ht="218.25" customHeight="1">
      <c r="A34" s="25">
        <v>21</v>
      </c>
      <c r="B34" s="10" t="s">
        <v>89</v>
      </c>
      <c r="C34" s="50">
        <v>470</v>
      </c>
      <c r="D34" s="12" t="s">
        <v>90</v>
      </c>
      <c r="E34" s="49" t="s">
        <v>167</v>
      </c>
      <c r="F34" s="30" t="s">
        <v>81</v>
      </c>
      <c r="G34" s="73">
        <v>43556</v>
      </c>
      <c r="H34" s="71">
        <v>43511</v>
      </c>
      <c r="I34" s="31" t="s">
        <v>130</v>
      </c>
      <c r="J34" s="72">
        <v>297.60000000000002</v>
      </c>
      <c r="K34" s="54" t="s">
        <v>179</v>
      </c>
      <c r="L34" s="100">
        <v>285.60000000000002</v>
      </c>
      <c r="M34" s="79">
        <f t="shared" si="0"/>
        <v>0.95967741935483875</v>
      </c>
      <c r="N34" s="100">
        <v>285.60000000000002</v>
      </c>
      <c r="O34" s="111">
        <f t="shared" si="1"/>
        <v>0.95967741935483875</v>
      </c>
      <c r="P34" s="115"/>
      <c r="Q34" s="107"/>
    </row>
    <row r="35" spans="1:17" ht="147" customHeight="1">
      <c r="A35" s="25">
        <v>22</v>
      </c>
      <c r="B35" s="55" t="s">
        <v>91</v>
      </c>
      <c r="C35" s="44">
        <v>472</v>
      </c>
      <c r="D35" s="12" t="s">
        <v>92</v>
      </c>
      <c r="E35" s="49" t="s">
        <v>167</v>
      </c>
      <c r="F35" s="30" t="s">
        <v>81</v>
      </c>
      <c r="G35" s="73">
        <v>43556</v>
      </c>
      <c r="H35" s="71">
        <v>43511</v>
      </c>
      <c r="I35" s="31" t="s">
        <v>131</v>
      </c>
      <c r="J35" s="72">
        <v>355.17599999999999</v>
      </c>
      <c r="K35" s="54" t="s">
        <v>180</v>
      </c>
      <c r="L35" s="100">
        <v>350.6</v>
      </c>
      <c r="M35" s="79">
        <f t="shared" si="0"/>
        <v>0.98711624659323838</v>
      </c>
      <c r="N35" s="100">
        <v>350.6</v>
      </c>
      <c r="O35" s="111">
        <f t="shared" si="1"/>
        <v>0.98711624659323838</v>
      </c>
      <c r="P35" s="115"/>
      <c r="Q35" s="107"/>
    </row>
    <row r="36" spans="1:17" ht="220.5" customHeight="1">
      <c r="A36" s="90">
        <v>23</v>
      </c>
      <c r="B36" s="92" t="s">
        <v>105</v>
      </c>
      <c r="C36" s="92">
        <v>1132</v>
      </c>
      <c r="D36" s="121" t="s">
        <v>94</v>
      </c>
      <c r="E36" s="122" t="s">
        <v>168</v>
      </c>
      <c r="F36" s="92" t="s">
        <v>106</v>
      </c>
      <c r="G36" s="123">
        <v>43503</v>
      </c>
      <c r="H36" s="123">
        <v>43509</v>
      </c>
      <c r="I36" s="124" t="s">
        <v>173</v>
      </c>
      <c r="J36" s="125">
        <v>400</v>
      </c>
      <c r="K36" s="126" t="s">
        <v>184</v>
      </c>
      <c r="L36" s="127">
        <v>118.86</v>
      </c>
      <c r="M36" s="92">
        <v>29.5</v>
      </c>
      <c r="N36" s="127">
        <v>118.86</v>
      </c>
      <c r="O36" s="92">
        <v>29.5</v>
      </c>
      <c r="P36" s="90"/>
      <c r="Q36" s="107"/>
    </row>
    <row r="37" spans="1:17" ht="171.75" customHeight="1">
      <c r="A37" s="44">
        <v>24</v>
      </c>
      <c r="B37" s="86" t="s">
        <v>93</v>
      </c>
      <c r="C37" s="48">
        <v>433</v>
      </c>
      <c r="D37" s="9" t="s">
        <v>94</v>
      </c>
      <c r="E37" s="49" t="s">
        <v>95</v>
      </c>
      <c r="F37" s="13" t="s">
        <v>96</v>
      </c>
      <c r="G37" s="75">
        <v>43551</v>
      </c>
      <c r="H37" s="75">
        <v>43521</v>
      </c>
      <c r="I37" s="76">
        <v>43571</v>
      </c>
      <c r="J37" s="74">
        <v>100.8</v>
      </c>
      <c r="K37" s="118" t="s">
        <v>181</v>
      </c>
      <c r="L37" s="100">
        <v>99.74</v>
      </c>
      <c r="M37" s="79">
        <f t="shared" si="0"/>
        <v>0.98948412698412691</v>
      </c>
      <c r="N37" s="101">
        <v>99.74</v>
      </c>
      <c r="O37" s="111">
        <f t="shared" si="1"/>
        <v>0.98948412698412691</v>
      </c>
      <c r="P37" s="113"/>
      <c r="Q37" s="107"/>
    </row>
    <row r="38" spans="1:17" ht="18.75">
      <c r="A38" s="159" t="s">
        <v>40</v>
      </c>
      <c r="B38" s="159"/>
      <c r="C38" s="43"/>
      <c r="D38" s="12"/>
      <c r="E38" s="44"/>
      <c r="F38" s="13"/>
      <c r="G38" s="43"/>
      <c r="H38" s="13"/>
      <c r="I38" s="13"/>
      <c r="J38" s="45">
        <f>SUM(J14:J37)</f>
        <v>8788.1059999999979</v>
      </c>
      <c r="K38" s="43"/>
      <c r="L38" s="45">
        <f>SUM(L14:L37)</f>
        <v>8171.2900000000009</v>
      </c>
      <c r="M38" s="105">
        <f t="shared" si="0"/>
        <v>0.92981240781574581</v>
      </c>
      <c r="N38" s="61">
        <f>SUM(N14:N37)</f>
        <v>7802.7400000000007</v>
      </c>
      <c r="O38" s="112">
        <f t="shared" si="1"/>
        <v>0.88787504383765992</v>
      </c>
      <c r="P38" s="116"/>
    </row>
    <row r="39" spans="1:17" ht="18.75">
      <c r="A39" s="46"/>
      <c r="B39" s="160"/>
      <c r="C39" s="161"/>
      <c r="D39" s="161"/>
      <c r="E39" s="161"/>
      <c r="F39" s="161"/>
      <c r="G39" s="161"/>
      <c r="H39" s="161"/>
      <c r="I39" s="161"/>
      <c r="J39" s="161"/>
      <c r="K39" s="161"/>
      <c r="L39" s="161"/>
      <c r="M39" s="161"/>
      <c r="N39" s="161"/>
      <c r="O39" s="161"/>
      <c r="P39" s="162"/>
    </row>
    <row r="40" spans="1:17" ht="18.75">
      <c r="A40" s="47"/>
      <c r="B40" s="160" t="s">
        <v>97</v>
      </c>
      <c r="C40" s="161"/>
      <c r="D40" s="161"/>
      <c r="E40" s="161"/>
      <c r="F40" s="161"/>
      <c r="G40" s="161"/>
      <c r="H40" s="161"/>
      <c r="I40" s="161"/>
      <c r="J40" s="161"/>
      <c r="K40" s="161"/>
      <c r="L40" s="161"/>
      <c r="M40" s="161"/>
      <c r="N40" s="161"/>
      <c r="O40" s="161"/>
      <c r="P40" s="162"/>
    </row>
    <row r="41" spans="1:17" ht="180">
      <c r="A41" s="26">
        <v>1</v>
      </c>
      <c r="B41" s="91" t="s">
        <v>74</v>
      </c>
      <c r="C41" s="92">
        <v>713</v>
      </c>
      <c r="D41" s="93" t="s">
        <v>104</v>
      </c>
      <c r="E41" s="94" t="s">
        <v>163</v>
      </c>
      <c r="F41" s="91" t="s">
        <v>38</v>
      </c>
      <c r="G41" s="140" t="s">
        <v>118</v>
      </c>
      <c r="H41" s="140" t="s">
        <v>118</v>
      </c>
      <c r="I41" s="141" t="s">
        <v>172</v>
      </c>
      <c r="J41" s="142">
        <v>2400</v>
      </c>
      <c r="K41" s="132" t="s">
        <v>187</v>
      </c>
      <c r="L41" s="143">
        <v>1439</v>
      </c>
      <c r="M41" s="144">
        <f>L41/J41</f>
        <v>0.59958333333333336</v>
      </c>
      <c r="N41" s="145">
        <v>822.9</v>
      </c>
      <c r="O41" s="144">
        <f>N41/J41</f>
        <v>0.34287499999999999</v>
      </c>
      <c r="P41" s="146" t="s">
        <v>41</v>
      </c>
    </row>
    <row r="42" spans="1:17" ht="75">
      <c r="A42" s="26">
        <v>2</v>
      </c>
      <c r="B42" s="31" t="s">
        <v>75</v>
      </c>
      <c r="C42" s="30">
        <v>244</v>
      </c>
      <c r="D42" s="33" t="s">
        <v>76</v>
      </c>
      <c r="E42" s="53" t="s">
        <v>164</v>
      </c>
      <c r="F42" s="31" t="s">
        <v>38</v>
      </c>
      <c r="G42" s="29">
        <v>43644</v>
      </c>
      <c r="H42" s="29">
        <v>43664</v>
      </c>
      <c r="I42" s="85" t="s">
        <v>134</v>
      </c>
      <c r="J42" s="82">
        <v>160</v>
      </c>
      <c r="K42" s="88" t="s">
        <v>175</v>
      </c>
      <c r="L42" s="15">
        <v>157.19999999999999</v>
      </c>
      <c r="M42" s="84">
        <f t="shared" ref="M42:M44" si="2">L42/J42</f>
        <v>0.98249999999999993</v>
      </c>
      <c r="N42" s="87">
        <v>157.19999999999999</v>
      </c>
      <c r="O42" s="84">
        <f>N42/J42</f>
        <v>0.98249999999999993</v>
      </c>
      <c r="P42" s="80" t="s">
        <v>41</v>
      </c>
    </row>
    <row r="43" spans="1:17" ht="105">
      <c r="A43" s="26">
        <v>3</v>
      </c>
      <c r="B43" s="27" t="s">
        <v>77</v>
      </c>
      <c r="C43" s="41">
        <v>346</v>
      </c>
      <c r="D43" s="33" t="s">
        <v>78</v>
      </c>
      <c r="E43" s="27" t="s">
        <v>165</v>
      </c>
      <c r="F43" s="27" t="s">
        <v>38</v>
      </c>
      <c r="G43" s="29" t="s">
        <v>119</v>
      </c>
      <c r="H43" s="29">
        <v>43528</v>
      </c>
      <c r="I43" s="28" t="s">
        <v>135</v>
      </c>
      <c r="J43" s="63">
        <v>1112.3</v>
      </c>
      <c r="K43" s="42" t="s">
        <v>129</v>
      </c>
      <c r="L43" s="14">
        <v>1112.3</v>
      </c>
      <c r="M43" s="84">
        <f t="shared" si="2"/>
        <v>1</v>
      </c>
      <c r="N43" s="64">
        <v>1112.3</v>
      </c>
      <c r="O43" s="84">
        <f>N43/J43</f>
        <v>1</v>
      </c>
      <c r="P43" s="32" t="s">
        <v>41</v>
      </c>
    </row>
    <row r="44" spans="1:17" ht="18.75">
      <c r="A44" s="159" t="s">
        <v>40</v>
      </c>
      <c r="B44" s="163"/>
      <c r="C44" s="43"/>
      <c r="D44" s="43"/>
      <c r="E44" s="43"/>
      <c r="F44" s="43"/>
      <c r="G44" s="43"/>
      <c r="H44" s="43"/>
      <c r="I44" s="43"/>
      <c r="J44" s="51">
        <f>SUM(J39:J43)</f>
        <v>3672.3</v>
      </c>
      <c r="K44" s="43"/>
      <c r="L44" s="51">
        <f>SUM(L39:L43)</f>
        <v>2708.5</v>
      </c>
      <c r="M44" s="105">
        <f t="shared" si="2"/>
        <v>0.73754867521716627</v>
      </c>
      <c r="N44" s="51">
        <f>SUM(N39:N43)</f>
        <v>2092.3999999999996</v>
      </c>
      <c r="O44" s="105">
        <f>N44/J44</f>
        <v>0.56977915747624097</v>
      </c>
      <c r="P44" s="106"/>
    </row>
  </sheetData>
  <autoFilter ref="A2:P34" xr:uid="{6401797B-17F9-4EAC-8E0E-E262DE1AEF5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12">
    <mergeCell ref="A38:B38"/>
    <mergeCell ref="B39:P39"/>
    <mergeCell ref="A44:B44"/>
    <mergeCell ref="A13:P13"/>
    <mergeCell ref="M4:P4"/>
    <mergeCell ref="B40:P40"/>
    <mergeCell ref="A2:P2"/>
    <mergeCell ref="L7:M7"/>
    <mergeCell ref="N7:O7"/>
    <mergeCell ref="J5:P5"/>
    <mergeCell ref="A3:P3"/>
    <mergeCell ref="C5:C11"/>
  </mergeCells>
  <phoneticPr fontId="27" type="noConversion"/>
  <pageMargins left="0.19685039370078741" right="0.19685039370078741" top="0.19685039370078741" bottom="0.19685039370078741" header="0.31496062992125984"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Степанець Валентина Григорівна</cp:lastModifiedBy>
  <cp:lastPrinted>2019-12-03T15:15:14Z</cp:lastPrinted>
  <dcterms:created xsi:type="dcterms:W3CDTF">2018-11-06T10:34:57Z</dcterms:created>
  <dcterms:modified xsi:type="dcterms:W3CDTF">2019-12-03T15:15:32Z</dcterms:modified>
</cp:coreProperties>
</file>